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Rafa\2024\COG_2024\Archivos\Imprimir2OG\"/>
    </mc:Choice>
  </mc:AlternateContent>
  <xr:revisionPtr revIDLastSave="0" documentId="13_ncr:1_{E7D77B4F-D814-489F-8F96-D6F2F5289613}" xr6:coauthVersionLast="47" xr6:coauthVersionMax="47" xr10:uidLastSave="{00000000-0000-0000-0000-000000000000}"/>
  <workbookProtection workbookPassword="F406" lockStructure="1" lockWindows="1"/>
  <bookViews>
    <workbookView xWindow="-108" yWindow="-108" windowWidth="23256" windowHeight="12576" xr2:uid="{00000000-000D-0000-FFFF-FFFF00000000}"/>
  </bookViews>
  <sheets>
    <sheet name="Proyectos" sheetId="2" r:id="rId1"/>
    <sheet name="Hoja1" sheetId="3" r:id="rId2"/>
  </sheets>
  <definedNames>
    <definedName name="_xlnm._FilterDatabase" localSheetId="0" hidden="1">Proyectos!$A$2:$T$3</definedName>
    <definedName name="_xlnm.Print_Area" localSheetId="0">Proyectos!$A$1:$T$81</definedName>
    <definedName name="fondos">Hoja1!$A$1:$A$68</definedName>
    <definedName name="_xlnm.Print_Titles" localSheetId="0">Proyectos!$1:$3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4" i="2" l="1"/>
  <c r="O8" i="2"/>
  <c r="O7" i="2"/>
  <c r="O5" i="2"/>
  <c r="O4" i="2"/>
  <c r="M34" i="2"/>
  <c r="M8" i="2"/>
  <c r="M7" i="2"/>
  <c r="M5" i="2"/>
  <c r="M4" i="2"/>
</calcChain>
</file>

<file path=xl/sharedStrings.xml><?xml version="1.0" encoding="utf-8"?>
<sst xmlns="http://schemas.openxmlformats.org/spreadsheetml/2006/main" count="610" uniqueCount="302">
  <si>
    <t>INNOVAPYME</t>
  </si>
  <si>
    <t>Apoyos institucionales</t>
  </si>
  <si>
    <t>Nombre del proyecto</t>
  </si>
  <si>
    <t>Tipo de proyecto (investigación, desarrollo tecnológico o servicio)</t>
  </si>
  <si>
    <t xml:space="preserve">Fecha (mes/año) de inicio según convenio </t>
  </si>
  <si>
    <t>Fecha de término (mes/año) según convenio</t>
  </si>
  <si>
    <t>Porcentaje de avance</t>
  </si>
  <si>
    <t>Monto autorizado</t>
  </si>
  <si>
    <t>Responsable técnico</t>
  </si>
  <si>
    <t>Comentarios</t>
  </si>
  <si>
    <t>Si es proyecto concluido, describir logros principales</t>
  </si>
  <si>
    <t>Fondo Sectorial SEP - CONACYT / Investigación Básica</t>
  </si>
  <si>
    <t>Chihuahua</t>
  </si>
  <si>
    <t>FORDECYT</t>
  </si>
  <si>
    <t>Fondo Sectorial SALUD</t>
  </si>
  <si>
    <t>Fondo Sectorial SAGARPA</t>
  </si>
  <si>
    <t>PROINNOVA</t>
  </si>
  <si>
    <t>INNOVATEC</t>
  </si>
  <si>
    <t>FINNOVA</t>
  </si>
  <si>
    <t>Fondo Institucional del CONACYT (FOINS)</t>
  </si>
  <si>
    <t>Fondo Sectorial INMUJERES</t>
  </si>
  <si>
    <t>Sinaloa</t>
  </si>
  <si>
    <t>Apoyos Complementarios para la Adquisición de Equipo Científico</t>
  </si>
  <si>
    <t>Fondo Sectorial INEGI</t>
  </si>
  <si>
    <t>Convocatoria redes temáticas</t>
  </si>
  <si>
    <t>Fondo Sectorial SEMAR</t>
  </si>
  <si>
    <t>Colima</t>
  </si>
  <si>
    <t>Nayarit</t>
  </si>
  <si>
    <t>Convocatoria problemas nacionales</t>
  </si>
  <si>
    <t>Baja California Sur</t>
  </si>
  <si>
    <t>Tamaulipas</t>
  </si>
  <si>
    <t>No</t>
  </si>
  <si>
    <t>Yucatán</t>
  </si>
  <si>
    <t>Fondo Sectorial CONAFOR</t>
  </si>
  <si>
    <t>Guanajuato</t>
  </si>
  <si>
    <t>Fondo Sectorial SENER Hidrocarburos</t>
  </si>
  <si>
    <t>Fondo Sectorial SENER Sustentabilidad</t>
  </si>
  <si>
    <t>Veracruz</t>
  </si>
  <si>
    <t>Durango</t>
  </si>
  <si>
    <t>San Luis Potosí</t>
  </si>
  <si>
    <t>FONCICYT</t>
  </si>
  <si>
    <t>Jalisco</t>
  </si>
  <si>
    <t>Michoacán</t>
  </si>
  <si>
    <t>Aguascalientes</t>
  </si>
  <si>
    <t>Morelos</t>
  </si>
  <si>
    <t>Zacatecas</t>
  </si>
  <si>
    <t>Nuevo León</t>
  </si>
  <si>
    <t>Fondo Sectorial CONACYT-SEGOB-CNS para la Seguridad Pública</t>
  </si>
  <si>
    <t>Fondo Sectorial CFE</t>
  </si>
  <si>
    <t>Fondo Sectorial ASA</t>
  </si>
  <si>
    <t>Querétaro</t>
  </si>
  <si>
    <t>Coahuila</t>
  </si>
  <si>
    <t>Tabasco</t>
  </si>
  <si>
    <t>Campeche</t>
  </si>
  <si>
    <t>Fondo Sectorial SEMARNAT</t>
  </si>
  <si>
    <t>Chiapas</t>
  </si>
  <si>
    <t>Quintana Roo</t>
  </si>
  <si>
    <t>Fondo CIBIOGEM</t>
  </si>
  <si>
    <t>Fondo Sectorial CONAGUA</t>
  </si>
  <si>
    <t>Fondo Sectorial CONAVI</t>
  </si>
  <si>
    <t>Fondo de Innovación Tecnológica</t>
  </si>
  <si>
    <t>Fondo Sectorial INIFED</t>
  </si>
  <si>
    <t>Fondo Sectorial SECTUR</t>
  </si>
  <si>
    <t>Fondo Sectorial SEDESOL</t>
  </si>
  <si>
    <t xml:space="preserve">Fondo SEP/AFSEDF – CONACYT </t>
  </si>
  <si>
    <t>Fondo SEP/SEB – CONACYT</t>
  </si>
  <si>
    <t>Fondo Sectorial SRE</t>
  </si>
  <si>
    <t>Baja California</t>
  </si>
  <si>
    <t>Ciudad Juárez</t>
  </si>
  <si>
    <t>Distrito Federal</t>
  </si>
  <si>
    <t>Estado de México</t>
  </si>
  <si>
    <t>Guerrero</t>
  </si>
  <si>
    <t>Hidalgo</t>
  </si>
  <si>
    <t>Oaxaca</t>
  </si>
  <si>
    <t>Puebla</t>
  </si>
  <si>
    <t>Gobierno Municipal de Puebla</t>
  </si>
  <si>
    <t>Sonora</t>
  </si>
  <si>
    <t>Tlaxcala</t>
  </si>
  <si>
    <t>Nombre de la Sede o Unidad a la cual corresponde el proyecto</t>
  </si>
  <si>
    <t>Monto ejercido a la fecha</t>
  </si>
  <si>
    <t>Centro Público de Investigación</t>
  </si>
  <si>
    <t>Financiamiento Externo</t>
  </si>
  <si>
    <t>PORCENTAJE%</t>
  </si>
  <si>
    <t>MONTO</t>
  </si>
  <si>
    <t>Programas de conservación y monitoreo de especies de flora y fauna escasas en peligro y de importancia para la estructuración de las comunidades vegetales y animales en sitios rehabilitados y naturales pertenecientes a "APASCO"</t>
  </si>
  <si>
    <t>Programa de Protección de Manglares para el cumplimiento del Resolutivo S.G.P.A./D.I.R.A./D.G.8467 de la MIA-R del proyecto "La Guadalupana" de la empresa Riberas del Pantepec, ubicado en la ribera sur del río Tuxpan, municipio de Tuxpan, Veracruz Cuarta Etapa</t>
  </si>
  <si>
    <t>Restauración de Ecosistemas y Servicios Ambientales</t>
  </si>
  <si>
    <t>Restauración del bosque de niebla en un sitio degradado en Coatepec, Veracruz</t>
  </si>
  <si>
    <t>Programa de monitoreo de la diversidad en el área de conservación en la Terminal Internacional de Fluidos Tuxpan ubicadas en el Sitio Ramsar 1602 manglares y humedales de Tuxpan</t>
  </si>
  <si>
    <t>Curso: Identificación de proteínas como potenciales biomarcadores en leucemia linfobástica aguda</t>
  </si>
  <si>
    <t>Proyecto de liberación de Guacamaya Verde</t>
  </si>
  <si>
    <t>Volviendo al Paraíso Original - Translocación y monitoreo de individuos de mono aullador de manto (Alouatta palliata) y acciones de conservación, manejo de hábitat e identidad y conciencia comunitaria promovidas por una empresa social y ecológicamente responsable - Grupo Iberostar México.</t>
  </si>
  <si>
    <t>Programas de reforestación en 4 sitios en operación de Enel Green Power México.</t>
  </si>
  <si>
    <t>Contrato de Alianza Tecnológico - Comercial y Licenciamiento celebrado entre Biorganix Mexicana, S.A. de C.V. (BIORGANIX) y el Instituto de Ecología, A .C. (INECOL)</t>
  </si>
  <si>
    <t>Servicios de Estudios Ambientales para proyectos de Cogeneración y Ciclos Combinados.</t>
  </si>
  <si>
    <t>Determinación de marcadores químicos y compuestos fenólicos en matrices alimentarias de origen vegetal</t>
  </si>
  <si>
    <t>Estudios Ambientales para proyectos Fotovoltaicos y Eólicos</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</si>
  <si>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</si>
  <si>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</si>
  <si>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Supervisión ambiental y asesoría científica para la correcta ejecución de programas específicos ambientales del Tren Maya Tramo 7</t>
  </si>
  <si>
    <t>Servicio proteómico del estudio de búsqueda de biomarcadores de progresión en enfermedad de Chaga</t>
  </si>
  <si>
    <t>Determinación de marcadores químicos en Capsicum annuum en estrés abiótico</t>
  </si>
  <si>
    <t>Análisis proteómicos comparativos de leche materna en diferentes condiciones mediante nanoLC-MS/MS TMT-SPS-MS3</t>
  </si>
  <si>
    <t>Estudio de Monitoreo de Aves y Murciélagos 2023 en la Central Eólica Santo Domingo; Monitoreo de aves y murciélagos en la etapa de operación de la línea de transmisión 230 kV; la operación del radar para la implementación de un sistema de detección temprana y un estudio sobre el efecto del ruido en aves dentro del CE Santo Domingo</t>
  </si>
  <si>
    <t>Análisis de la erosión y propuestas para promover la resiliencia en las costas de Veracruz</t>
  </si>
  <si>
    <t>Fabricación e Instalación de una Secadora Solar para Madera</t>
  </si>
  <si>
    <t>Fabricación e Instalación de una Secadora Solar para Madera  Ejido Rinconada</t>
  </si>
  <si>
    <t>Estudios ambientales para proyectos eólicos y fotovoltaicos en México.</t>
  </si>
  <si>
    <t>Monitoreo de aves y murciélagos en la etapa de operación del Parque Eólico Tres Mesas, Fase 1, Tamaulipas de agosto a diciembre de 2023</t>
  </si>
  <si>
    <t>Monitoreo de aves y murciélagos en la etapa de operación del Parque Eólico Tres Mesas, Fase 11, Tamaulipas de agosto a diciembre de 2023</t>
  </si>
  <si>
    <t>LC/MS para la determinación de secuencias de péptidos y análisis bioinformático</t>
  </si>
  <si>
    <t>Fabricación e instalación de una secadora solar para madera. Comunidad Indígena Santa Catarina Cuexcomatitlán, Municipio de Mezquitic, Jalisco</t>
  </si>
  <si>
    <t>Perfilamiento químico de saponinas triterpénicas de tipo cucurbitano por UPLC-MS-QTOF</t>
  </si>
  <si>
    <t>Asesoría para el diseño de celdas de humedales construidos con producción de flores para el tratamiento de aguas residuales en la comunidad deTecpaco municipio de Calnali Estado de Hidalgo</t>
  </si>
  <si>
    <t>Monitoreo de Aves y Murciélagos durante tres meses en la etapa de operación del Parque Eólico Energía Sierra de Juárez Fase I y Extensión enla región de la Rumorosa, B. C.</t>
  </si>
  <si>
    <t>Monitoreo de aves y murciélagos en la etapa de operación del Parque Eólico Tres Mesas, Fase I, Tamaulipas 2024 incluida su línea de transmisión eléctrica</t>
  </si>
  <si>
    <t>Monitoreo de aves y murciélagos en la etapa de operación del Parque Eólico Tres Mesas, Fase II, Tamaulipas 2024 incluida su línea de transmisión eléctrica.</t>
  </si>
  <si>
    <t>Análisis no dirigido y perfilamiento químico por UPLC-MS-QTOF en genotipos selectos de Sechium</t>
  </si>
  <si>
    <t>Evaluación de la actividad insecticida de aislados del nucleopoliedrovirus de Spodoptera frugiperda (SfMNPV)</t>
  </si>
  <si>
    <t xml:space="preserve">Estudio y monitoreo anual de aves y murciélagos para la Central y la Línea de Transmisión 2024 y 205. </t>
  </si>
  <si>
    <t>Supervisión ambiental y asesoría científica para la correcta ejecución de programas específicos ambientales del Tren Maya Tramo 5 Norte</t>
  </si>
  <si>
    <t>Supervisión ambiental y asesoría científica para la correcta ejecución de programas específicos ambientales del Tren Maya Tramo 6</t>
  </si>
  <si>
    <t>Conectividad hidrológica río-manantial en el valle aluvial del río Pixquiac, Coatepec, Veracruz</t>
  </si>
  <si>
    <t>Genómica de Psittacanthus: especiación, haustorio, y hemiparasitismo</t>
  </si>
  <si>
    <t>Dilucidar el potencial efecto del cambio climático en el creciente problema de expansión altitudinal y de hospederos en plagas agrícolas</t>
  </si>
  <si>
    <t>Diversidad, patrones metabolómicos y componentes bioactivos con potencial biotecnológico de poblaciones de macrohongos basidiomicetos silvestres del trópico y subtrópico del oriente de México</t>
  </si>
  <si>
    <t>Hongos comestibles cultivados como potenciales alternativas para prevenir y reducir la contaminación del maíz por micotoxinas</t>
  </si>
  <si>
    <t>Rehabilitación de humedales urbanos con participación ciudadana para mitigar la emisión de gases de efecto invernadero, disminuir la temperatura ambiental y mitigar la inundaciones en Xalapa, Veracruz.</t>
  </si>
  <si>
    <t>Development and optimization of gel Diet Rearing Systems for improving the sterile insect technique against anastrepha ludens and ceratitis capitata</t>
  </si>
  <si>
    <t>Vulnerabilidad y resiliencia al cambio climático del bosque tropical y subtropical en el occidente de México.</t>
  </si>
  <si>
    <t>Construyendo puentes hacia la búsqueda de soluciones a los problemas socioecológicos en la Península de Yucatán</t>
  </si>
  <si>
    <t>Biodiversidad en la milpa y su suelo: bases de la seguridad alimentaria de mujeres, adolescentes y niños rurales</t>
  </si>
  <si>
    <t>Ecohidrología para la sustentabilidad y gobernanza del agua y cuencas para el bien común</t>
  </si>
  <si>
    <t>Restauración y Protección de un área degradada en la cuenca Laguna de Bustillos, Cuauhtémoc, Chihuahua</t>
  </si>
  <si>
    <t>Safeguarding Threatened Tropical Montane Cloud Forest Oaks in Mesoamerica</t>
  </si>
  <si>
    <t>Sistemas Socioecológicos Sustentables en Territorios Cafetaleros del Sureste de México. Segunda Fase</t>
  </si>
  <si>
    <t>Manejo Integral de la cuenca Laguna de Bustillos, etapa II: Manejo sustentable del uso y consumo del agua superficial y subterránea en la cuenca de Bustillos y el acuífero de Cuauhtémoc, Chihuahua.</t>
  </si>
  <si>
    <t>Distributed experiments to overcome pandemic lockdowns while promoting equity, diversity and global knowledge</t>
  </si>
  <si>
    <t>Transformation of coffee landscapes: co-production of pathways for sustainability through participatory serious board games</t>
  </si>
  <si>
    <t>Validación del sistema de elaboración de paquetes de sustrato para la producción de hongos comestibles: evaluación de la productividad a nivel rural en el área del Cofre de Perote, Veracruz</t>
  </si>
  <si>
    <t>Soluciones basadas en la naturaleza para saneamiento de cuerpos de agua eutrofizados y reciclaje de aguas residuales para generación de nuevos productos</t>
  </si>
  <si>
    <t>Caracterización microscópica de cutículas de mango bajo inducción de hormesis para extender la vida postcosecha y calidad del fruto</t>
  </si>
  <si>
    <t>Evaluación del efecto de análogos de tiazolidindionas en lo sucesivo el bajo la frente al modelo de la enfermedad de Parkinson inducido por MPP+</t>
  </si>
  <si>
    <t>Firmas de expresión genética para el diagnóstico y predicción del estado nutricional en plantas: una estrategia para potenciar el uso de fertilizantes encapsulados.</t>
  </si>
  <si>
    <t>Explorando los patrones de especiación en un callejón sin salida evolutivo: diversidad, relaciones filogenéticas, filogeografía, ecología y asociaciones en lo sucesivo el bajo la cofilogenéticas de Gyrodactylus y peces pecílidos neotropicales.</t>
  </si>
  <si>
    <t>Caracterización de la microbiota asociada a la tilapia y a parásitos del género Gyrodactylus, como primer paso para el control biológico de los monogéneos</t>
  </si>
  <si>
    <t>Co-producing a spatial toolkit to navigate pathways to sustainable land systems in Mexico</t>
  </si>
  <si>
    <t>Caracterización de las excretas de Zophobas morio en diferentes etapas de desarrollo larval y su potencial uso como biofertilizantes</t>
  </si>
  <si>
    <t>Un jardín etnobiológico: Ampliando los horizontes del Jardín Botánico Francisco Javier Clavijero en Xalapa, Veracruz</t>
  </si>
  <si>
    <t>La flora en línea de México (eFloraMEX): Ampliando recursos digitales</t>
  </si>
  <si>
    <t>Preserving the native passion flowers from Veracruz (Mexico) by enriching the scientific collection at the Francisco Javier Clavijero Botanical Garden</t>
  </si>
  <si>
    <t>Estrategias para la regulación del cambio de uso de suelo y mecanismos de incidencia para mitigar el impacto socioambiental en la franja aguacatera de Michoacán</t>
  </si>
  <si>
    <t>Adapting the program Sembrando Vida to community agroforestry management practices in the Sierra of Zongolica, México</t>
  </si>
  <si>
    <t>Rehabilitación de manglar en el Sitio Ramsar 1602 “Manglares y Humedales de Tuxpan, Veracruz” con participación comunitaria, como medida de mitigación al cambio climático</t>
  </si>
  <si>
    <t>Estimación de la integridad ecosistémica de las costas arenosas mexicanas a través de técnicas de aprendizaje de máquina</t>
  </si>
  <si>
    <t>Programa de Acción Estratégico del Gran Ecosistema Marino del Golfo de México.</t>
  </si>
  <si>
    <t>Contribución al saneamiento del río sordo con producción de biofertilizantes, bioestimulantes de cultivo y biocombustibles, en un modelo de economía circular</t>
  </si>
  <si>
    <t>Desafíos climáticos de los polinizadores en gradientes de elevación y su vulnerabilidad al calentamiento global</t>
  </si>
  <si>
    <t>Desarrollo de dietas artificiales reducidas en levadura y adicionadas con un promotor de crecimiento para la cría masiva de Ceratitis capitata y Anastrepha ludens, y selección de una línea de A ludens con capacidad de poner paquetes grandes de huevos con el fin de reducir los costos de producción de moscas estériles para la aplicación de la Técnica del Insecto Estéril</t>
  </si>
  <si>
    <t>Promoción del crecimiento del maíz por el consorcio microbiano de la lombriz de tierra Pontoscolex corethrurus</t>
  </si>
  <si>
    <t>Cementos APASCO, S.A. de C.V. (Empresa HOLCIM)</t>
  </si>
  <si>
    <t>Cementos APASCO, S.A. de C.V.</t>
  </si>
  <si>
    <t>Tuxpan Port Terminal, S.A. de C.V.</t>
  </si>
  <si>
    <t>Fundación Internacional para la Restauración de Ecosistemas FIRE y El Colegio de la Frontera Sur ECOSUR</t>
  </si>
  <si>
    <t>Nestlé México, S.A. de C.V.</t>
  </si>
  <si>
    <t>Servicios y Terminales de Tuxpan, S.A. de C.V.</t>
  </si>
  <si>
    <t>Secretaría de la Defensa Nacional (SEDENA)</t>
  </si>
  <si>
    <t>Farmacias Medina</t>
  </si>
  <si>
    <t>Hotelera Playamar, S.A. de C.V.</t>
  </si>
  <si>
    <t>Enel Green Power México S de RL de CV.</t>
  </si>
  <si>
    <t>Biorganix Mexicana, S.A. de C. V.</t>
  </si>
  <si>
    <t>Iberdrola Energía Monterrey, S.A. de C.V.</t>
  </si>
  <si>
    <t>Tecnológico de Monterrey</t>
  </si>
  <si>
    <t>Iberdrola Renovables México, S.A. de C.V.</t>
  </si>
  <si>
    <t>Fundación Carlos Slim</t>
  </si>
  <si>
    <t>Centro de Investigación en Alimentación y Desarrollo (CIAD)</t>
  </si>
  <si>
    <t>Eoliatec del Pacífico, S.A.P.I. de C.V.</t>
  </si>
  <si>
    <t>Secretaría de Protección Civil</t>
  </si>
  <si>
    <t>Ejido Acaten</t>
  </si>
  <si>
    <t>Ejido Rinconada</t>
  </si>
  <si>
    <t>Renewables México, S. de R.L. de C.V.</t>
  </si>
  <si>
    <t>Eólica Tres Mesas, S. de R.L. de C.V.</t>
  </si>
  <si>
    <t>Eólica Tres Mesas 2, S. de R.L. de C.V.</t>
  </si>
  <si>
    <t>Universidad Autónoma de Nuevo León</t>
  </si>
  <si>
    <t>Comunidad Indígena Santa Catarina Cuexcomatitlán, Municipio de Mezquitic,Jalisco</t>
  </si>
  <si>
    <t>Colegio de Postgraduados</t>
  </si>
  <si>
    <t>Asesoría Social Productiva, A.C</t>
  </si>
  <si>
    <t>Energía Sierra Juárez, S. de R.L. de C.V.</t>
  </si>
  <si>
    <t>AgBiTech, EUA</t>
  </si>
  <si>
    <t>Nestlé S.A.</t>
  </si>
  <si>
    <t>CONAHCYT-SEP (Fondo Sectorial de Investigación para la Educación)</t>
  </si>
  <si>
    <t>Fondo Institucional de Fomento Regional para el Desarrollo Científico, Tecnológico y de Innovación FORDECYT- PRONACES</t>
  </si>
  <si>
    <t>Fondo Institucional para el Desarrollo Científico, Tecnológico y de Innovación FORDECYT- PRONACES</t>
  </si>
  <si>
    <t>CONAHCYT
Convocatoria 2021 para la Presentación de Proyectos de Investigación e Incidencia Orientados a la Adaptación de Mitigación del Cambio Climático y la Mejora de la Calidad del Aire en Ciudades Mexicanas</t>
  </si>
  <si>
    <t>International Atomic Energy Agency (IAEA)</t>
  </si>
  <si>
    <t>Universidad de Guadalajara</t>
  </si>
  <si>
    <t>CONAHCYT
Convocatoria Proyectos Nacionales de Investigación e Incidencia para la Sustentabilidad de los Sistemas 
Socioecológicos 2021</t>
  </si>
  <si>
    <t>Universidad Autónoma de Querétaro</t>
  </si>
  <si>
    <t>Pronatura Noreste, A.C.</t>
  </si>
  <si>
    <t>The Morton Arboretum</t>
  </si>
  <si>
    <t>El Colegio de la Frontera Sur (ECOSUR)</t>
  </si>
  <si>
    <t xml:space="preserve">Fundación Gonzalo Río Arronte, I.A.P. </t>
  </si>
  <si>
    <t>McGill University, Biology</t>
  </si>
  <si>
    <t>Future Earth Pathways Communication Grants Nacional</t>
  </si>
  <si>
    <t>Consejo Veracruzano de Investigación Científica y Desarrollo Tecnológico (COVEICYDET)</t>
  </si>
  <si>
    <t>CONAHCYT
Ciencia de Frontera 2023</t>
  </si>
  <si>
    <t>Centre National de la Recherche Scientifique</t>
  </si>
  <si>
    <t>CONAHCYT Convocatoria de la Red Nacional de Jardines Etnobiológicos (RENAJEB) 2023</t>
  </si>
  <si>
    <t>CONAHCYT</t>
  </si>
  <si>
    <t>Botanic Gardens Conservation lnternational</t>
  </si>
  <si>
    <t>The Rufford Foundation</t>
  </si>
  <si>
    <t>Tubacero S. de R.L. de C.V.</t>
  </si>
  <si>
    <t>CONAHCYT 
Ciencia de Frontera 2023</t>
  </si>
  <si>
    <t>Oficina de las Naciones Unidas de Servicios para Proyectos (UNOPS)</t>
  </si>
  <si>
    <t>Comisión Municipal de Agua Potable y Saneamiento de Xalapa (CMAS)</t>
  </si>
  <si>
    <t>CONAHCYT 
Ciencia Básica y de Frontera 2023-2024</t>
  </si>
  <si>
    <t>Servicio Nacional de Sanidad, Inocuidad y Calidad Agroalimentaria (SENASICA)</t>
  </si>
  <si>
    <t>Servicio</t>
  </si>
  <si>
    <t>Investigación</t>
  </si>
  <si>
    <t>Desarrollo Tecnológico</t>
  </si>
  <si>
    <t>33,311, 144.86</t>
  </si>
  <si>
    <t>3,300.00
Dólares</t>
  </si>
  <si>
    <t xml:space="preserve">30,000.00
Euros </t>
  </si>
  <si>
    <t xml:space="preserve"> 17,550.00 
Dólares </t>
  </si>
  <si>
    <t>11,250.00 
CAD</t>
  </si>
  <si>
    <t>83,672.58 
Euros</t>
  </si>
  <si>
    <t>3,900
Dólares</t>
  </si>
  <si>
    <t>6,000.00
Euros</t>
  </si>
  <si>
    <t>1,876,919.00 
Dólares</t>
  </si>
  <si>
    <t>637.344,40</t>
  </si>
  <si>
    <t>Dr. Carlos Enrique Fragoso González</t>
  </si>
  <si>
    <t>Dr. Jorge Alejandro López-Portillo Guzmán</t>
  </si>
  <si>
    <t>Dra. Fabiola López Barrera</t>
  </si>
  <si>
    <t>Dra. Ana Laura Lara Domínguez</t>
  </si>
  <si>
    <t>Dr. Eliel Ruiz May</t>
  </si>
  <si>
    <t>Dr. Juan Esteban Martínez Gómez</t>
  </si>
  <si>
    <t>Dr. Juan Carlos Serio Silva</t>
  </si>
  <si>
    <t>Dr. Rafael Villegas Patraca</t>
  </si>
  <si>
    <t>Dra. Gloria Luz Carrión Villarnovo.</t>
  </si>
  <si>
    <t>Dr. José Antonio Guerrero Analco</t>
  </si>
  <si>
    <t>Dra. María Luisa Martínez Vázquez</t>
  </si>
  <si>
    <t>Dr. Raymundo Dávalos Sotelo</t>
  </si>
  <si>
    <t>Dra. María Elizabeth Hernández Alarcón</t>
  </si>
  <si>
    <t>Dr. Trevor Williams</t>
  </si>
  <si>
    <t>Dra. María Susana Alvarado Barrientos</t>
  </si>
  <si>
    <t xml:space="preserve">Dr. Juan Francisco Ornelas Rodríguez </t>
  </si>
  <si>
    <t>Dr. Martín Ramón Aluja Schuneman Hofer</t>
  </si>
  <si>
    <t>Dr. Antero Ramos Fernández</t>
  </si>
  <si>
    <t>Dr. Carlos Andrés Pascacio Villafán</t>
  </si>
  <si>
    <t>Dr. Oscar Luis Briones Villarreal</t>
  </si>
  <si>
    <t>Dra. Luciana Porter Bolland</t>
  </si>
  <si>
    <t>Dra. Simoneta Negrete Yankelevich</t>
  </si>
  <si>
    <t>Dra. Patricia Moreno-Casasola Barceló</t>
  </si>
  <si>
    <t>Dr. Víctor Manuel Reyes Gómez</t>
  </si>
  <si>
    <t>Dra. Mariana Tarín Toledo Aceves</t>
  </si>
  <si>
    <t>Dr. Héctor Armando Contreras Hernández</t>
  </si>
  <si>
    <t>Dr. Klaus Mehltreter Volker</t>
  </si>
  <si>
    <t>Dra. Martha Bonilla Moheno</t>
  </si>
  <si>
    <t>Dr. Gerardo Mata Montes de Oca</t>
  </si>
  <si>
    <t>Dra. Eugenia Judith Olguín Palacios</t>
  </si>
  <si>
    <t>Dra. Yoshajandith Aguirre Vidal</t>
  </si>
  <si>
    <t>Dra. Claudia Anahí Pérez Torres</t>
  </si>
  <si>
    <t>Dr. Carlos Daniel Pinacho Pinacho</t>
  </si>
  <si>
    <t>Dr. Miguel Rubio Godoy</t>
  </si>
  <si>
    <t>Dr. Gerardo Mata Montes de Oca/Dr. Luis Arturo lbarra Juárez</t>
  </si>
  <si>
    <t>Dr. Andrew Peter Vovides Papalouka</t>
  </si>
  <si>
    <t>Dra. Maria Victoria Sosa Ortega</t>
  </si>
  <si>
    <t>Dra. Itzi Fragoso Martínez</t>
  </si>
  <si>
    <t>Dr. Carlos Andrés Cultid Medina</t>
  </si>
  <si>
    <t>Dr. Tlacaelel Aarón Rivera Núñez</t>
  </si>
  <si>
    <t>Dr. Octavio Miguel Pérez Maqueo</t>
  </si>
  <si>
    <t>Dr. Jorge Alejandro López-Portillo Guzmán</t>
  </si>
  <si>
    <t>Dr. Wesley Francisco Dáttilo da Cruz</t>
  </si>
  <si>
    <t>Dra. Isabelle Françoise Barois Boullard</t>
  </si>
  <si>
    <t xml:space="preserve">Los resultados de monitoreo de este proyecto indican que los cambios durante la operación de las instalaciones de TPT han sido graduales y en ningún caso han causado mortalidad en los manglares de las secciones norte (frente al río Tuxpan) y sur (parte del manglar de Jácome, Tuxpan). Esto es porque, tal como recomendamos inicialmente, para el manglar norte se cuidó afectar el flujo de agua subsuperficial, se estabilizó el margen del río y las bocanas en el manglar norte fueron protegidas, facilitando el intercambio evitando el estancamiento entre los cuerpos de agua y el manglar, incluso durante eventos hidrometeorológicos extremos. Respecto al manglar del sur, la infraestructura no ha afectado la supervivencia del manglar, que se ha expandido a costa de los humedales de agua dulce, un cambio detectado desde que se construyó la carretera Tuxpan-TPT. Sin embargo, los flujos hidrológicos superficiales y subsuperficiales son paralelos a la carretera y mantienen parámetros fisicoquímicos y niveles de inundación adecuados para la conservación y mantenimiento de este manglar. El monitoreo hidrológico llevado a cabo por el INECOL ha permitido a TPT documentar y garantizar el funcionamiento adecuado de las áreas de manglar dentro de su predio, asegurando que la variación de reguladores clave como la salinidad y nivel del freático han respondido adecuadamente a fenómenos climáticos como la sequía prolongada durante eventos de la Niña en 2023-2024, los incendios de tulares vecinos que no penetraron al manglar, o el paso sobre el manglar sur del huracán Grace en 2021, que provocó claros por la caída de ramas que se están cerrando por regeneración de las copas. En el manglar del norte los árboles han crecido en altura, ha habido auto aclareo y la productividad primaria se mantiene similar durante los cinco años de seguimiento. No hemos detectado impactos negativos sobre los manglares durante la operación del Proyecto de TPT, pero nuestros instrumentos de monitoreo permiten tanto la detección temprana de alguna tendencia de deterioro, como sugerir la aplicación y seguimiento de medidas para eliminar la fuente de este proceso. </t>
  </si>
  <si>
    <t>Al final de este acuerdo marco se logró realizar dos trabajos técnicos de impacto ambiental para dos proyectos ubicados en Monterrey, Nuevo León. En ambos casos, se concluyó que el proyecto es ambientalmente viable.</t>
  </si>
  <si>
    <t>Las concentraciones de clorpirifos, el organofosforado más frecuentemente detectado, no difirieron entre sitios ni entre épocas del año y en el agua, las concentraciones no superaron el límite permisible establecido por la NOM-127-SSA1-2021.</t>
  </si>
  <si>
    <t xml:space="preserve">Se culmino satisfactoriamente este servicio externo, sin embargo, debido a la confidencialidad el Proyecto, no podemos dar más detalles.
 </t>
  </si>
  <si>
    <t>Permitió establecer una colaboración académica con la Dra. Josefina León Félix, Investigadora titular del Centro de Investigación en Alimentación y Desarrollo (CIAD), a través de un proyecto de vinculación con recursos externos para el INECOL por la prestación de servicios químico-analíticos especializados de metabolómica, apoyo en la interpretación de los resultados obtenidos y generación y entrega de un reporte por dicho servicio. Además, derivado de esta colaboración se capacitaron dos estudiantes de nivel doctorado (Brandon Estefano Morales-Merida, Jesús Christian Grimaldi-Olivas), y recientemente fue aceptado un manuscrito científico original en revista indizada por el JCR con factor de impacto donde un servidor y el Dr. Juan Luis Monribot somos coautores. Tengo a bien citar el trabajo a continuación: Brandon Estefano Morales-Merida, Jesús Christian Grimaldi-Olivas,  Abraham Cruz-Mendívil, Claudia Villicaña, José Benigno Valdez-Torres, J.  Basilio Heredia, Rubén León-Chan, Luis Alberto Lightbourn-Rojas, Juan L. Monribot-Villanueva, José A. Guerrero-Analco, Eliel Ruiz-May, Josefina León-Félix * (2024). Integrating proteomics and metabolomics approaches to elucidate the mechanism of responses to combined stress in bell pepper (Capsicum annuum). Plants (IF: 4.0). Aceptado.</t>
  </si>
  <si>
    <t>En diciembre de 2023 se presentó el último reporte Anual del “Monitoreo de aves y murciélagos en la etapa de operación en la central eólica , un monitoreo de condiciones ambientales a mediano plazo que tuvo la particularidad de haber sido solicitado a INECOL por iniciativa del promovente Eoliatec del Pacifico, aún habiendo atendido ya de forma previa los requerimientos de la autoridad ambiental. Los parámetros obtenidos sobre aspectos de detección temprana de parvadas para evitar las colisiones no reflejan efectos adversos relacionados con las actividades del proyecto a mediano y largo plazo.</t>
  </si>
  <si>
    <t xml:space="preserve">1. 18 libros técnicos en formato digital sobre la zona costera de los municipios de las costas del estado de Veracruz: Tampico, Antigua, Alvarado, Tamiahua, Tuxpan, Veracruz, Boca del Río, Lerdo de Tejada, Angel R. Cabada, Catemaco, San Andrés Tuxtla, Pajapan, Mecayapan, Tatahuicapan, Agua Dulce, Coatzacoalcos, Pueblo Viejo y Cazones. Todos tienen ISBN y DOI registrado. 2. Dos trípticos de divulgación sobre los riesgos a los que está expuesta la población de la zona costera del estado de Veracruz. 3. Tres talleres de capacitación dirigidos al personal de Protección Civil de los municipios costeros del estado sobre los riesgos de la zona costera del estado. 4. Una encuesta para analizar la percepción del personal de Protección Civil sobre los riesgos de la zona costera del estado. </t>
  </si>
  <si>
    <t>Un logro importante de este proyecto es reforzar la infraestructura de un ejido ubicado en una zona donde la presión sobre el bosque es muy alta. El Ejido Acatén se ha distinguido por ser uno de los pocos que han podido mantener la biodiversidad de sus terrenos forestales ejidales, a pesar de estar sometidos a presiones intensas para convertir el uso de la tierra a cultivo de aguacate, que es un monocultivo muy productivo económicamente hablando, pero que afecta severamente la biodiversidad. Los ejidatarios están muy conscientes del valor ecológico de sus bosques y el utilizarlos de manera productiva económicamente, les ayudará a conservar su valor ecológico como fuente de servicios ecosistémicos, incluso para predios vecinos. La estufa solar les puede ayudar a cumplir esa meta</t>
  </si>
  <si>
    <t xml:space="preserve">Este ejido de la sierra norte de Puebla ha hecho esfuerzos muy importantes para hacer productivo su bosque. Con los apoyos de la CONAFOR han logrado instalar una importante industria de productos forestales. La secadora solar para madera es una adición y complemento relevante para esa infraestructura. Con la validación de la estufa solar, se han podido dar cuenta de las ventajas que consiguen al usarla para secar, cuando menos, una parte de su producción. Ellos rutinariamente han secado su madera al aire libre y al compararla con la secada en estufa, han constatado que la calidad de esta última es superior, con menos defectos. </t>
  </si>
  <si>
    <t>En diciembre de 2023 se presentó el reporte técnico anual del “Monitoreo de aves y murciélagos en la etapa de operación en la central eólica Tres Mesas  en el estado de Tamaulipas, un monitoreo de condiciones ambientales a mediano plazo que tuvo la particularidad de haber sido solicitado a INECOL por iniciativa del promovente Eólica Tres Mesas para cumplir con  los requerimientos de la autoridad ambiental. Los parámetros obtenidos sobre las metodologías realizadas para evitar las colisiones no reflejan efectos adversos a la fauna voladora relacionados con las actividades del proyecto a mediano y  largo plazo; sin embargo, si en el corto plazo.</t>
  </si>
  <si>
    <t>En diciembre de 2023 se presentó el reporte técnico anual del “Monitoreo de aves y murciélagos enla etapa de operación en la central eólica Tres Mesas  en el estado de Tamaulipas, a la autoridad ambiental, este requerimiento está dentro de las condicionantes ambientales derivadas del resolutivo de la manifestación de impacto ambiental. Los parámetros obtenidos sobre las técnicas propuestas para evitar las colisiones no reflejan efectos adversos a la fauna voladora relacionados con las actividades del proyecto a mediano y largo plazo; sin embargo, si en el corto plazo principalmente en las aves.</t>
  </si>
  <si>
    <t>Se pudo generar cientos de secuencias peptídicas mediante análisis de novo que podrá resultas en un artículo científico.</t>
  </si>
  <si>
    <t>La instalación de esta secadora solar en una comunidad indígena es un avance importante para sus actividades de producción forestal. Esta comunidad está ubicada en una zona donde existen aspectos de inseguridad y otros que han propiciado un grado de marginación mayor que en otras comunidades. Al contar con mayor infraestructura para potenciar este aprovechamiento se puede aspirar a una reducción significativa del grado de marginación al mejorar sus ingresos al generar productos con mayor valor agregado.</t>
  </si>
  <si>
    <t>Se caracterizo fisicoquímicamente las aguas residuales de la comunidad de y se midió el caudal producido por día, con estos datos se calculó el área necesaria del humedal construido para que el agua residual se limpie y pase la norma mexicana correspondiente. El área es de 200 m2. De acuerdo con la disponibilidad del terreno y topografía se realizó el diseño de la planta de tratamiento que consta de varias celdas de humedales construidos con producción de alcatraces y se les entrego a los usuarios los planos y croquis correspondientes. La planta ya fue construida y se realizó un taller para enseñar a la comunidad el proceso de sembrar los alcatraces en los humedales.</t>
  </si>
  <si>
    <t>Como parte de la primera etapa en el ensamblado del genoma de P. auriculatus y de acuerdo a las métricas de las lecturas crudas generadas utilizando diferentes plataformas de secuenciación (PacBio, Oxford Nanopore, Illumina) y el tamaño aproximado del genoma, se realizó una estrategia híbrida para la corrección de lecturas. Esta decisión se tomó con la finalidad de aprovechar la alta precisión de las lecturas cortas Illumina y así corregir errores en lecturas largas (PacBio y Oxford Nanopore). Debido al alto costo computacional y a la demanda de tiempo que requería volver a iniciar este proceso, se decidió adoptar un enfoque alternativo conocido como “assembly then correction”, el cual consiste en ensamblar el genoma mediante lecturas propensas a errores y luego corregir el genoma ensamblado con lecturas con tasas bajas de error (Illumina), esto con la finalidad de avanzar en el ensamblado del genoma. Se emplearon tres estrategias para ensamblar el genoma nuclear de P. auriculatus. Para la primera aproximación se utilizó el ensamblador MIRA el cual utiliza lecturas Ilumina. Con este enfoque se logró ensamblar 390,308,271 pb (0.3 GB) en 507,303 contigs, teniendo el contig más largo una longitud de 22,191 pb. La segunda estrategia se basó en utilizar los contigs generados por el ensamblador MIRA como input para combinarlos con las lecturas de Oxford Nanopore utilizando el ensamblador DBGL2OLC. Esta estrategia permitió ensamblar 588,068,239 pb (0.6 GB) en 21,677 contigs, teniendo el contig más largo una longitud de 777,527 pb. Finalmente, con la tercera estrategia obtuvimos mejores resultados utilizando como input únicamente las lecturas Oxford Nanopore mediante el ensamblador Flye, seguido de dos etapas de “polishing” cuya finalidad fue corregir errores de ensambladologrando ensamblar 18,529,246,963 pb (18.5 GB) en 215,619 contigs, teniendo el contig más largo una longitud de 947,860 pb. A partir de los drafts generados con las diferentes estrategias de ensamblado se evaluó la completitud para cada uno de ellos utilizando la herramienta BUSCO. Esta herramienta nos permitió evaluar cuantitativamente el ensamblado del genoma en función del contenido de genes ortólogos altamente conservados a través de diferentes linajes de plantas. El draft con las mejores estadísticas fue el generado con el ensamblador Flye y dos rondas de pulido utilizando Racon, con un total de 524 genes completos (38.1%), 113 genes fragmentados (8.2%) y 738 genes faltantes (53.7%). Aunque aún existe una cantidad considerable de genes que no se han podido ensamblar, considerando el tamaño del genoma (¡uno de los más grandes reportados para las angiospermas!) el progreso en el ensamblado del genoma nuclear era sustancial con un 46.6% de avance.</t>
  </si>
  <si>
    <t>Se logró documentar el hecho de que probablemente como consecuencia del Calentamiento Global (expresado a nivel local), A. ludens se está desplazando de zonas bajas con climas tropicales cálidos y húmedos, a zonas elevadas con climas templados donde esta especie de Mosca de la Fruta plaga ya está atacando a un nuevo hospedero (i.e., las manzanas), hecho que nunca se había documentado antes a nivel de huerto. Como parte de la investigación multianual (tres años), se concluyeron una residencia profesional y dos tesis de licenciatura, una tesis de maestría y una más está en proceso, dos estancias posdoctorales financiadas con el mismo proyecto y dos adicionales, pero financiados con otras fuentes. Con los resultados obtenidos se han preparado siete borradores de artículos científicos, dos de ellos próximos a enviarse a revistas indizadas con factor de impacto; se elaboraron además dos cápsulas informativas que están actualmente en revisión para ser publicadas. Se tuvieron dos participaciones en modalidad de cartel en congresos nacionales, y una videoconferencia en un congreso internacional. Se elaboró un manual dirigido a productores de manzana con recomendaciones prácticas para el manejo de las Moscas de la Fruta R. pomonella y A. ludens. Además, se realizaron visitas a los productores en los tres sitios de estudio y se les impartieron pláticas sobre la importancia de atender el problema de las plagas de A. ludens y R. pomonella, y de las estrategias que pueden seguir para el monitoreo y control de estas moscas en sus huertos de manzanas. Lo anterior, fue muy relevante, ya que debido a que los productores de manzana de Hidalgo y Nuevo León, están lidiando con una nueva plaga en sus huertos (i.e., A. ludens), es necesario apoyarlos mediante asesoría técnica especializada. Este Manual en su versión electrónica ya le fue compartido a la directora del Programa Nacional de Moscas de la Fruta (DGSV/SENASICA/SADER) para su amplia distribución en todas las zonas manzaneras del país.</t>
  </si>
  <si>
    <t>Se realizaron obras de suelo en el ejido Centro Calles en el municipio de Cuauhtémoc, Chihuahua, realizando un total de 45 Ha de obras de bordos a contornos de nivel, donde se cercó posteriormente para su protección, el cercado tiene un perímetro de 3,518 m. Al realizar las obras de suelo en el terreno, se puede apreciar una gran diferencia en torno a la recuperación del suelo, ya que la cobertura de vegetación se aprecia de manera considerable a partir de la realización de las obras al transcurso de aproximadamente un año de protección del suelo</t>
  </si>
  <si>
    <t xml:space="preserve">En este proyecto se logró colaborar con un conjunto de investigadores internacionales desde Canadá y Estados Unidos hasta Ecuador bajo un estricto, detallado y estandarizado diseño experimental para investigar el efecto de la química y daños físicos de semillas sobre su remoción por medio de vertebrados e invertebrados. Bajo nuestra responsabilidad se realizaron seis réplicas de los experimentos distribuidos en dos sitios (Santuario del Bosque en Xalapa y Estación de Biología Tropical en Los Tuxtlas). El financiamiento externo dio la oportunidad a un técnico contratado por el proyecto capacitarse en las técnicas estandarizadas de los experimentos de campo. Solo nuestra contribución mexicana al set de datos consiste en 2160 observaciones. Los herbívoros invertebrados, especialmente las hormigas, fueron responsables de la mayor parte de semillas removidas o parcialmente consumidas. Se observó una preferencia por semillas de girasol comparado con avena, de semillas dañadas y sin adición de canela como defensa química. El proyecto es ya el tercero en colaboración con este grupo de investigadores y los resultados de los anteriores proyectos se han publicados en revistas de alto impacto (FI: 13.1 en Science Advances en 2019, FI: 19.1 en Nature Ecology and Evolution en 2024). El análisis del actual set de datos es muy complejo y tardado, pero se espera la próxima publicación dentro de un año en otra revista de alto impacto. </t>
  </si>
  <si>
    <t>• Folleto digital explicativo del proyecto, la estrategia de comunicación y los resultados obtenidos (en inglés y en español). • Juego de mesa (el tablero, las cartas del juego y la tarjeta de tablero personal individual. Todo en inglés y en español. • Un folleto explicando las instrucciones del juego y acompañado de un breve vídeo en español con subtítulos en inglés también explicando las reglas del juego. • Vídeo de difusión explicando el origen de este juego, y mostrando las experiencias implementando el juego y organizando los talleres del juego (en español con subtítulos en inglés).</t>
  </si>
  <si>
    <t>El cultivo de hongos comestibles, en particular de setas (Pleurotus  spp.), ofrece una alternativa económica y alimentaria a las comunidades campesinas de zonas rurales, en donde el acceso a la semilla y la capacitación son una limitante. El objetivo principal del proyecto fue incidir en la producción de hongos comestibles, principalmente del género Pleurotus, a través de la elaboración de paquetes de sustrato y su transferencia a una comunidad rural de la zona del Cofre de Perote, Veracruz a través de la capacitación de un grupo de mujeres organizadas sobre los procesos rústicos de producción de setas, asesorar el establecimiento de un espacio para la producción en la localidad, acompañar durante el proceso de fructificación y documentar la producción y comercialización de los hongos. Se entregaron lotes de 50 paquetes de 10 Kg de paja inoculada con el hongo Pleurotus ostreatus durante cada etapa del proyecto, en total 200 paquetes, lo que representó 2 toneladas de sustrato. Con el primer lote de 50 paquetes se obtuvieron 150 kg de hongos frescos, eficiencia biológica promedio de 111.11%, una tasa de producción de 0.92 y un rendimiento del 30%. Por las condiciones de cultivo, se observó una producción diferencial entre los paquetes. Se llevó a cabo el “Foro Cultivo de hongos comestibles: alternativa para la soberanía alimentaria en zonas rurales”, en las instalaciones del INECOL con la participación de 63 personas. Se publicó un trabajo de divulgación y se envió para su evaluación y posible publicación un trabajo a la revista científica Scientia Fungorum.</t>
  </si>
  <si>
    <t>Tesis de licenciatura lista y titulación en proceso, artículo científico enviado a revista indizada Food Chem, artículo de divulgación publicado EcoLogico.</t>
  </si>
  <si>
    <t>Instituto de Ecología, A.C.</t>
  </si>
  <si>
    <t>Xalapa</t>
  </si>
  <si>
    <t>Centro Regional del Bajío</t>
  </si>
  <si>
    <t>Fondos CONAHCYT</t>
  </si>
  <si>
    <t xml:space="preserve">Otras agencias de financiamiento </t>
  </si>
  <si>
    <t xml:space="preserve">Vinculado a empresa </t>
  </si>
  <si>
    <t>Fondos concurrentes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</si>
</sst>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 #,##0.00_);_(* \(#,##0.00\);_(* &quot;-&quot;??_);_(@_)"/>
  </numFmts>
  <fonts count="8" x14ac:knownFonts="1">
    <font>
      <sz val="11"/>
      <color theme="1"/>
      <name val="Calibri"/>
      <family val="2"/>
      <scheme val="minor"/>
    </font>
    <font>
      <sz val="11"/>
      <color theme="1"/>
      <name val="Calibri"/>
      <family val="2"/>
      <scheme val="minor"/>
    </font>
    <font>
      <sz val="11"/>
      <color theme="0"/>
      <name val="Calibri"/>
      <family val="2"/>
      <scheme val="minor"/>
    </font>
    <font>
      <sz val="14"/>
      <color theme="1"/>
      <name val="Calibri"/>
      <family val="2"/>
      <scheme val="minor"/>
    </font>
    <font>
      <sz val="10"/>
      <name val="Arial"/>
      <family val="2"/>
    </font>
    <font>
      <sz val="10"/>
      <color theme="1"/>
      <name val="Geomanist"/>
      <family val="3"/>
    </font>
    <font>
      <sz val="10"/>
      <name val="Geomanist"/>
      <family val="3"/>
    </font>
    <font>
      <b/>
      <sz val="12"/>
      <color theme="0"/>
      <name val="Geomanist"/>
      <family val="3"/>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theme="1"/>
      </left>
      <right style="thin">
        <color indexed="64"/>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thin">
        <color theme="1"/>
      </top>
      <bottom style="thin">
        <color indexed="64"/>
      </bottom>
      <diagonal/>
    </border>
    <border>
      <left/>
      <right style="thin">
        <color indexed="64"/>
      </right>
      <top/>
      <bottom/>
      <diagonal/>
    </border>
  </borders>
  <cellStyleXfs count="6">
    <xf numFmtId="0" fontId="0"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cellStyleXfs>
  <cellXfs count="46">
    <xf numFmtId="0" fontId="0" fillId="0" borderId="0" xfId="0"/>
    <xf numFmtId="0" fontId="2" fillId="0" borderId="0" xfId="0" applyFont="1"/>
    <xf numFmtId="0" fontId="3" fillId="2" borderId="0" xfId="0" applyFont="1" applyFill="1"/>
    <xf numFmtId="0" fontId="3" fillId="2" borderId="0" xfId="0" applyFont="1" applyFill="1" applyAlignment="1">
      <alignment horizontal="left"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0" xfId="0" applyFont="1" applyFill="1" applyAlignment="1">
      <alignment horizontal="center" wrapText="1"/>
    </xf>
    <xf numFmtId="49" fontId="3" fillId="2" borderId="0" xfId="0" applyNumberFormat="1" applyFont="1" applyFill="1" applyAlignment="1">
      <alignment horizontal="center" wrapText="1"/>
    </xf>
    <xf numFmtId="0" fontId="5" fillId="2" borderId="1" xfId="0" applyFont="1" applyFill="1" applyBorder="1" applyAlignment="1">
      <alignment horizontal="left"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5" fillId="2" borderId="1" xfId="0" applyFont="1" applyFill="1" applyBorder="1" applyAlignment="1">
      <alignment horizontal="center" wrapText="1"/>
    </xf>
    <xf numFmtId="9" fontId="6" fillId="0" borderId="1" xfId="0" applyNumberFormat="1" applyFont="1" applyBorder="1" applyAlignment="1">
      <alignment horizontal="center" vertical="center" wrapText="1"/>
    </xf>
    <xf numFmtId="164" fontId="6" fillId="0" borderId="1" xfId="4" applyNumberFormat="1" applyFont="1" applyFill="1" applyBorder="1" applyAlignment="1">
      <alignment horizontal="right" vertical="center" wrapText="1"/>
    </xf>
    <xf numFmtId="44" fontId="6" fillId="0" borderId="1" xfId="2" applyFont="1" applyFill="1" applyBorder="1" applyAlignment="1">
      <alignment horizontal="right" vertical="center" wrapText="1"/>
    </xf>
    <xf numFmtId="0" fontId="6" fillId="0" borderId="1" xfId="0" applyFont="1" applyBorder="1" applyAlignment="1">
      <alignment horizontal="justify" vertical="center"/>
    </xf>
    <xf numFmtId="0" fontId="6" fillId="0" borderId="1" xfId="0" applyFont="1" applyBorder="1" applyAlignment="1">
      <alignment horizontal="justify" vertical="top" wrapText="1"/>
    </xf>
    <xf numFmtId="14"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wrapText="1"/>
    </xf>
    <xf numFmtId="0" fontId="6" fillId="0" borderId="1" xfId="0" applyFont="1" applyBorder="1" applyAlignment="1">
      <alignment horizontal="justify"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9" fontId="5" fillId="2" borderId="1" xfId="0" applyNumberFormat="1" applyFont="1" applyFill="1" applyBorder="1" applyAlignment="1">
      <alignment horizontal="center" vertical="center"/>
    </xf>
    <xf numFmtId="0" fontId="6" fillId="0" borderId="1" xfId="0" applyFont="1" applyBorder="1" applyAlignment="1">
      <alignment vertical="center" wrapText="1"/>
    </xf>
    <xf numFmtId="0" fontId="7" fillId="3" borderId="9"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 xfId="0" applyFont="1" applyFill="1" applyBorder="1" applyAlignment="1">
      <alignment horizontal="center"/>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2" borderId="8" xfId="0" applyFont="1" applyFill="1" applyBorder="1" applyAlignment="1">
      <alignment horizontal="left" wrapText="1"/>
    </xf>
    <xf numFmtId="0" fontId="0" fillId="0" borderId="8" xfId="0" applyBorder="1" applyAlignment="1">
      <alignment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49" fontId="7" fillId="3" borderId="4" xfId="0" applyNumberFormat="1" applyFont="1" applyFill="1" applyBorder="1" applyAlignment="1">
      <alignment horizontal="center" vertical="center" wrapText="1"/>
    </xf>
    <xf numFmtId="49" fontId="7" fillId="3" borderId="5" xfId="0" applyNumberFormat="1"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3" fillId="2" borderId="12" xfId="0" applyFont="1" applyFill="1" applyBorder="1" applyAlignment="1">
      <alignment horizontal="left" wrapText="1"/>
    </xf>
  </cellXfs>
  <cellStyles count="6">
    <cellStyle name="Millares 2" xfId="4" xr:uid="{B10B7DCB-C87E-4EFD-9297-58AB673A2203}"/>
    <cellStyle name="Millares 3" xfId="3" xr:uid="{95B1FC13-41D7-40BE-AC21-F99831691040}"/>
    <cellStyle name="Moneda" xfId="2" builtinId="4"/>
    <cellStyle name="Moneda 2" xfId="5" xr:uid="{86067FDD-CEE7-461A-BCFD-2C1DEA678756}"/>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101600</xdr:colOff>
      <xdr:row>0</xdr:row>
      <xdr:rowOff>50800</xdr:rowOff>
    </xdr:from>
    <xdr:to>
      <xdr:col>5</xdr:col>
      <xdr:colOff>475334</xdr:colOff>
      <xdr:row>1</xdr:row>
      <xdr:rowOff>38100</xdr:rowOff>
    </xdr:to>
    <xdr:pic>
      <xdr:nvPicPr>
        <xdr:cNvPr id="8" name="Imagen 7">
          <a:extLst>
            <a:ext uri="{FF2B5EF4-FFF2-40B4-BE49-F238E27FC236}">
              <a16:creationId xmlns:a16="http://schemas.microsoft.com/office/drawing/2014/main" id="{F349F74D-7607-4FF5-57E1-B25490359AFA}"/>
            </a:ext>
          </a:extLst>
        </xdr:cNvPr>
        <xdr:cNvPicPr>
          <a:picLocks noChangeAspect="1"/>
        </xdr:cNvPicPr>
      </xdr:nvPicPr>
      <xdr:blipFill>
        <a:blip xmlns:r="http://schemas.openxmlformats.org/officeDocument/2006/relationships" r:embed="rId1"/>
        <a:stretch>
          <a:fillRect/>
        </a:stretch>
      </xdr:blipFill>
      <xdr:spPr>
        <a:xfrm>
          <a:off x="101600" y="50800"/>
          <a:ext cx="10213059" cy="2025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81"/>
  <sheetViews>
    <sheetView windowProtection="1" tabSelected="1" view="pageBreakPreview" zoomScale="30" zoomScaleNormal="80" zoomScaleSheetLayoutView="30" workbookViewId="0">
      <pane ySplit="2" topLeftCell="A29" activePane="bottomLeft" state="frozen"/>
      <selection pane="bottomLeft" activeCell="T66" sqref="T66"/>
    </sheetView>
  </sheetViews>
  <sheetFormatPr baseColWidth="10" defaultColWidth="11.5546875" defaultRowHeight="18" x14ac:dyDescent="0.35"/>
  <cols>
    <col min="1" max="1" width="9.88671875" style="3" bestFit="1" customWidth="1"/>
    <col min="2" max="2" width="16.44140625" style="2" customWidth="1"/>
    <col min="3" max="3" width="23.6640625" style="2" customWidth="1"/>
    <col min="4" max="4" width="70.109375" style="3" customWidth="1"/>
    <col min="5" max="5" width="23.44140625" style="4" customWidth="1"/>
    <col min="6" max="6" width="25.88671875" style="5" customWidth="1"/>
    <col min="7" max="7" width="28.5546875" style="4" customWidth="1"/>
    <col min="8" max="8" width="22.88671875" style="6" customWidth="1"/>
    <col min="9" max="9" width="29.5546875" style="7" customWidth="1"/>
    <col min="10" max="10" width="22.88671875" style="7" customWidth="1"/>
    <col min="11" max="13" width="22.88671875" style="6" customWidth="1"/>
    <col min="14" max="16" width="22.88671875" style="3" customWidth="1"/>
    <col min="17" max="18" width="22.88671875" style="6" customWidth="1"/>
    <col min="19" max="19" width="16.109375" style="6" customWidth="1"/>
    <col min="20" max="20" width="181.21875" style="3" customWidth="1"/>
    <col min="21" max="16384" width="11.5546875" style="2"/>
  </cols>
  <sheetData>
    <row r="1" spans="1:20" ht="160.80000000000001" customHeight="1" x14ac:dyDescent="0.35">
      <c r="A1" s="36"/>
      <c r="B1" s="37"/>
      <c r="C1" s="37"/>
      <c r="D1" s="37"/>
      <c r="E1" s="37"/>
      <c r="F1" s="37"/>
      <c r="G1" s="37"/>
      <c r="H1" s="37"/>
      <c r="I1" s="37"/>
      <c r="J1" s="37"/>
      <c r="K1" s="37"/>
      <c r="L1" s="37"/>
    </row>
    <row r="2" spans="1:20" ht="93.75" customHeight="1" x14ac:dyDescent="0.35">
      <c r="A2" s="34" t="s">
        <v>31</v>
      </c>
      <c r="B2" s="34" t="s">
        <v>80</v>
      </c>
      <c r="C2" s="34" t="s">
        <v>78</v>
      </c>
      <c r="D2" s="34" t="s">
        <v>2</v>
      </c>
      <c r="E2" s="34" t="s">
        <v>298</v>
      </c>
      <c r="F2" s="34" t="s">
        <v>299</v>
      </c>
      <c r="G2" s="34" t="s">
        <v>300</v>
      </c>
      <c r="H2" s="34" t="s">
        <v>3</v>
      </c>
      <c r="I2" s="40" t="s">
        <v>4</v>
      </c>
      <c r="J2" s="40" t="s">
        <v>5</v>
      </c>
      <c r="K2" s="34" t="s">
        <v>301</v>
      </c>
      <c r="L2" s="34" t="s">
        <v>6</v>
      </c>
      <c r="M2" s="38" t="s">
        <v>7</v>
      </c>
      <c r="N2" s="39"/>
      <c r="O2" s="43" t="s">
        <v>81</v>
      </c>
      <c r="P2" s="44"/>
      <c r="Q2" s="34" t="s">
        <v>79</v>
      </c>
      <c r="R2" s="34" t="s">
        <v>8</v>
      </c>
      <c r="S2" s="34" t="s">
        <v>9</v>
      </c>
      <c r="T2" s="34" t="s">
        <v>10</v>
      </c>
    </row>
    <row r="3" spans="1:20" x14ac:dyDescent="0.35">
      <c r="A3" s="35"/>
      <c r="B3" s="35"/>
      <c r="C3" s="35"/>
      <c r="D3" s="35"/>
      <c r="E3" s="35"/>
      <c r="F3" s="35"/>
      <c r="G3" s="35"/>
      <c r="H3" s="35"/>
      <c r="I3" s="41"/>
      <c r="J3" s="41"/>
      <c r="K3" s="35"/>
      <c r="L3" s="42"/>
      <c r="M3" s="31" t="s">
        <v>83</v>
      </c>
      <c r="N3" s="32" t="s">
        <v>82</v>
      </c>
      <c r="O3" s="33" t="s">
        <v>83</v>
      </c>
      <c r="P3" s="33" t="s">
        <v>82</v>
      </c>
      <c r="Q3" s="35"/>
      <c r="R3" s="35"/>
      <c r="S3" s="35"/>
      <c r="T3" s="35"/>
    </row>
    <row r="4" spans="1:20" ht="65.25" customHeight="1" x14ac:dyDescent="0.35">
      <c r="A4" s="8">
        <v>1</v>
      </c>
      <c r="B4" s="9" t="s">
        <v>295</v>
      </c>
      <c r="C4" s="10" t="s">
        <v>296</v>
      </c>
      <c r="D4" s="11" t="s">
        <v>84</v>
      </c>
      <c r="E4" s="11"/>
      <c r="F4" s="11" t="s">
        <v>160</v>
      </c>
      <c r="G4" s="11" t="s">
        <v>161</v>
      </c>
      <c r="H4" s="12" t="s">
        <v>217</v>
      </c>
      <c r="I4" s="13">
        <v>39182</v>
      </c>
      <c r="J4" s="13">
        <v>45657</v>
      </c>
      <c r="K4" s="14"/>
      <c r="L4" s="15">
        <v>0.7</v>
      </c>
      <c r="M4" s="16">
        <f>1240248+161000+141200+162000+169827.59+180000+30550+185400+192816+198000+205500+219885+228681</f>
        <v>3315107.59</v>
      </c>
      <c r="N4" s="29">
        <v>1</v>
      </c>
      <c r="O4" s="16">
        <f>1240248+161000+141200+162000+169827.59+180000+30550+185400+192816+198000+205500+219885+228681</f>
        <v>3315107.59</v>
      </c>
      <c r="P4" s="29">
        <v>1</v>
      </c>
      <c r="Q4" s="17">
        <v>2539246.2200000007</v>
      </c>
      <c r="R4" s="18" t="s">
        <v>230</v>
      </c>
      <c r="S4" s="14"/>
      <c r="T4" s="19"/>
    </row>
    <row r="5" spans="1:20" ht="225" customHeight="1" x14ac:dyDescent="0.35">
      <c r="A5" s="8">
        <v>2</v>
      </c>
      <c r="B5" s="9" t="s">
        <v>295</v>
      </c>
      <c r="C5" s="10" t="s">
        <v>296</v>
      </c>
      <c r="D5" s="11" t="s">
        <v>85</v>
      </c>
      <c r="E5" s="11"/>
      <c r="F5" s="11" t="s">
        <v>162</v>
      </c>
      <c r="G5" s="11" t="s">
        <v>162</v>
      </c>
      <c r="H5" s="12" t="s">
        <v>217</v>
      </c>
      <c r="I5" s="13">
        <v>41548</v>
      </c>
      <c r="J5" s="13">
        <v>45473</v>
      </c>
      <c r="K5" s="14"/>
      <c r="L5" s="15">
        <v>1</v>
      </c>
      <c r="M5" s="16">
        <f>4097016+4204805+4366228.75+4120477.5</f>
        <v>16788527.25</v>
      </c>
      <c r="N5" s="29">
        <v>1</v>
      </c>
      <c r="O5" s="16">
        <f>4097016+4204805+4366228.75+4120477.5</f>
        <v>16788527.25</v>
      </c>
      <c r="P5" s="29">
        <v>1</v>
      </c>
      <c r="Q5" s="17">
        <v>14594380.49</v>
      </c>
      <c r="R5" s="18" t="s">
        <v>231</v>
      </c>
      <c r="S5" s="14"/>
      <c r="T5" s="19" t="s">
        <v>274</v>
      </c>
    </row>
    <row r="6" spans="1:20" ht="82.8" x14ac:dyDescent="0.35">
      <c r="A6" s="8">
        <v>3</v>
      </c>
      <c r="B6" s="9" t="s">
        <v>295</v>
      </c>
      <c r="C6" s="10" t="s">
        <v>296</v>
      </c>
      <c r="D6" s="11" t="s">
        <v>86</v>
      </c>
      <c r="E6" s="11"/>
      <c r="F6" s="11" t="s">
        <v>163</v>
      </c>
      <c r="G6" s="11"/>
      <c r="H6" s="12" t="s">
        <v>217</v>
      </c>
      <c r="I6" s="20">
        <v>41381</v>
      </c>
      <c r="J6" s="20">
        <v>46441</v>
      </c>
      <c r="K6" s="14"/>
      <c r="L6" s="15">
        <v>0.7</v>
      </c>
      <c r="M6" s="16">
        <v>4593274.92</v>
      </c>
      <c r="N6" s="29">
        <v>1</v>
      </c>
      <c r="O6" s="16">
        <v>4593274.92</v>
      </c>
      <c r="P6" s="29">
        <v>1</v>
      </c>
      <c r="Q6" s="17">
        <v>4463304.2300000004</v>
      </c>
      <c r="R6" s="30" t="s">
        <v>232</v>
      </c>
      <c r="S6" s="14"/>
      <c r="T6" s="19"/>
    </row>
    <row r="7" spans="1:20" ht="41.4" x14ac:dyDescent="0.35">
      <c r="A7" s="8">
        <v>4</v>
      </c>
      <c r="B7" s="9" t="s">
        <v>295</v>
      </c>
      <c r="C7" s="10" t="s">
        <v>296</v>
      </c>
      <c r="D7" s="11" t="s">
        <v>87</v>
      </c>
      <c r="E7" s="11"/>
      <c r="F7" s="11" t="s">
        <v>164</v>
      </c>
      <c r="G7" s="11" t="s">
        <v>164</v>
      </c>
      <c r="H7" s="12" t="s">
        <v>217</v>
      </c>
      <c r="I7" s="20">
        <v>43647</v>
      </c>
      <c r="J7" s="20">
        <v>45412</v>
      </c>
      <c r="K7" s="14"/>
      <c r="L7" s="15">
        <v>0.8</v>
      </c>
      <c r="M7" s="16">
        <f>296163.2+90800</f>
        <v>386963.20000000001</v>
      </c>
      <c r="N7" s="29">
        <v>1</v>
      </c>
      <c r="O7" s="16">
        <f>296163.2+90800</f>
        <v>386963.20000000001</v>
      </c>
      <c r="P7" s="29">
        <v>1</v>
      </c>
      <c r="Q7" s="17">
        <v>393477.88</v>
      </c>
      <c r="R7" s="30" t="s">
        <v>232</v>
      </c>
      <c r="S7" s="14"/>
      <c r="T7" s="19"/>
    </row>
    <row r="8" spans="1:20" ht="55.2" x14ac:dyDescent="0.35">
      <c r="A8" s="8">
        <v>5</v>
      </c>
      <c r="B8" s="9" t="s">
        <v>295</v>
      </c>
      <c r="C8" s="10" t="s">
        <v>296</v>
      </c>
      <c r="D8" s="11" t="s">
        <v>88</v>
      </c>
      <c r="E8" s="11"/>
      <c r="F8" s="11" t="s">
        <v>165</v>
      </c>
      <c r="G8" s="11" t="s">
        <v>165</v>
      </c>
      <c r="H8" s="12"/>
      <c r="I8" s="20">
        <v>43811</v>
      </c>
      <c r="J8" s="20">
        <v>45581</v>
      </c>
      <c r="K8" s="14"/>
      <c r="L8" s="15">
        <v>0.7</v>
      </c>
      <c r="M8" s="16">
        <f>5527070.68+1692990</f>
        <v>7220060.6799999997</v>
      </c>
      <c r="N8" s="29">
        <v>1</v>
      </c>
      <c r="O8" s="16">
        <f>5527070.68+1692990</f>
        <v>7220060.6799999997</v>
      </c>
      <c r="P8" s="29">
        <v>1</v>
      </c>
      <c r="Q8" s="17">
        <v>5161534.57</v>
      </c>
      <c r="R8" s="11" t="s">
        <v>233</v>
      </c>
      <c r="S8" s="14"/>
      <c r="T8" s="19"/>
    </row>
    <row r="9" spans="1:20" ht="41.4" x14ac:dyDescent="0.35">
      <c r="A9" s="8">
        <v>6</v>
      </c>
      <c r="B9" s="9" t="s">
        <v>295</v>
      </c>
      <c r="C9" s="10" t="s">
        <v>296</v>
      </c>
      <c r="D9" s="11" t="s">
        <v>89</v>
      </c>
      <c r="E9" s="11"/>
      <c r="F9" s="11" t="s">
        <v>166</v>
      </c>
      <c r="G9" s="11"/>
      <c r="H9" s="12" t="s">
        <v>217</v>
      </c>
      <c r="I9" s="20">
        <v>44088</v>
      </c>
      <c r="J9" s="20">
        <v>45913</v>
      </c>
      <c r="K9" s="14"/>
      <c r="L9" s="15">
        <v>0.6</v>
      </c>
      <c r="M9" s="16">
        <v>1318965.52</v>
      </c>
      <c r="N9" s="29">
        <v>1</v>
      </c>
      <c r="O9" s="16">
        <v>1318965.52</v>
      </c>
      <c r="P9" s="29">
        <v>1</v>
      </c>
      <c r="Q9" s="17">
        <v>1284482.7479999999</v>
      </c>
      <c r="R9" s="11" t="s">
        <v>234</v>
      </c>
      <c r="S9" s="14"/>
      <c r="T9" s="19"/>
    </row>
    <row r="10" spans="1:20" ht="41.4" x14ac:dyDescent="0.35">
      <c r="A10" s="8">
        <v>7</v>
      </c>
      <c r="B10" s="9" t="s">
        <v>295</v>
      </c>
      <c r="C10" s="10" t="s">
        <v>296</v>
      </c>
      <c r="D10" s="11" t="s">
        <v>90</v>
      </c>
      <c r="E10" s="11"/>
      <c r="F10" s="11" t="s">
        <v>167</v>
      </c>
      <c r="G10" s="11"/>
      <c r="H10" s="12" t="s">
        <v>217</v>
      </c>
      <c r="I10" s="20">
        <v>44378</v>
      </c>
      <c r="J10" s="20">
        <v>46204</v>
      </c>
      <c r="K10" s="14"/>
      <c r="L10" s="15">
        <v>0.5</v>
      </c>
      <c r="M10" s="16">
        <v>120000</v>
      </c>
      <c r="N10" s="29">
        <v>1</v>
      </c>
      <c r="O10" s="16">
        <v>120000</v>
      </c>
      <c r="P10" s="29">
        <v>1</v>
      </c>
      <c r="Q10" s="17">
        <v>46075.799999999996</v>
      </c>
      <c r="R10" s="11" t="s">
        <v>235</v>
      </c>
      <c r="S10" s="14"/>
      <c r="T10" s="19"/>
    </row>
    <row r="11" spans="1:20" ht="69" x14ac:dyDescent="0.35">
      <c r="A11" s="8">
        <v>8</v>
      </c>
      <c r="B11" s="9" t="s">
        <v>295</v>
      </c>
      <c r="C11" s="10" t="s">
        <v>296</v>
      </c>
      <c r="D11" s="11" t="s">
        <v>91</v>
      </c>
      <c r="E11" s="11"/>
      <c r="F11" s="11" t="s">
        <v>168</v>
      </c>
      <c r="G11" s="11" t="s">
        <v>168</v>
      </c>
      <c r="H11" s="12" t="s">
        <v>217</v>
      </c>
      <c r="I11" s="20">
        <v>44501</v>
      </c>
      <c r="J11" s="20">
        <v>46022</v>
      </c>
      <c r="K11" s="14"/>
      <c r="L11" s="15">
        <v>0.7</v>
      </c>
      <c r="M11" s="16">
        <v>2600000</v>
      </c>
      <c r="N11" s="29">
        <v>1</v>
      </c>
      <c r="O11" s="16">
        <v>2600000</v>
      </c>
      <c r="P11" s="29">
        <v>1</v>
      </c>
      <c r="Q11" s="17">
        <v>1573455.48</v>
      </c>
      <c r="R11" s="11" t="s">
        <v>236</v>
      </c>
      <c r="S11" s="14"/>
      <c r="T11" s="19"/>
    </row>
    <row r="12" spans="1:20" ht="41.4" x14ac:dyDescent="0.35">
      <c r="A12" s="8">
        <v>9</v>
      </c>
      <c r="B12" s="9" t="s">
        <v>295</v>
      </c>
      <c r="C12" s="10" t="s">
        <v>296</v>
      </c>
      <c r="D12" s="11" t="s">
        <v>92</v>
      </c>
      <c r="E12" s="11"/>
      <c r="F12" s="11" t="s">
        <v>169</v>
      </c>
      <c r="G12" s="11" t="s">
        <v>169</v>
      </c>
      <c r="H12" s="12" t="s">
        <v>217</v>
      </c>
      <c r="I12" s="20">
        <v>44595</v>
      </c>
      <c r="J12" s="20">
        <v>45690</v>
      </c>
      <c r="K12" s="14"/>
      <c r="L12" s="15">
        <v>0.4</v>
      </c>
      <c r="M12" s="16">
        <v>58199018.549999997</v>
      </c>
      <c r="N12" s="29">
        <v>1</v>
      </c>
      <c r="O12" s="16">
        <v>58199018.549999997</v>
      </c>
      <c r="P12" s="29">
        <v>1</v>
      </c>
      <c r="Q12" s="17">
        <v>8181694.4399999995</v>
      </c>
      <c r="R12" s="11" t="s">
        <v>237</v>
      </c>
      <c r="S12" s="14"/>
      <c r="T12" s="19"/>
    </row>
    <row r="13" spans="1:20" ht="41.4" x14ac:dyDescent="0.35">
      <c r="A13" s="8">
        <v>10</v>
      </c>
      <c r="B13" s="9" t="s">
        <v>295</v>
      </c>
      <c r="C13" s="10" t="s">
        <v>296</v>
      </c>
      <c r="D13" s="11" t="s">
        <v>93</v>
      </c>
      <c r="E13" s="11"/>
      <c r="F13" s="11" t="s">
        <v>170</v>
      </c>
      <c r="G13" s="11" t="s">
        <v>170</v>
      </c>
      <c r="H13" s="12" t="s">
        <v>218</v>
      </c>
      <c r="I13" s="20">
        <v>44677</v>
      </c>
      <c r="J13" s="20">
        <v>45838</v>
      </c>
      <c r="K13" s="14"/>
      <c r="L13" s="15">
        <v>0.6</v>
      </c>
      <c r="M13" s="16">
        <v>258620.69</v>
      </c>
      <c r="N13" s="29">
        <v>1</v>
      </c>
      <c r="O13" s="16">
        <v>258620.69</v>
      </c>
      <c r="P13" s="29">
        <v>1</v>
      </c>
      <c r="Q13" s="17">
        <v>121090.296</v>
      </c>
      <c r="R13" s="11" t="s">
        <v>238</v>
      </c>
      <c r="S13" s="14"/>
      <c r="T13" s="19"/>
    </row>
    <row r="14" spans="1:20" ht="33" customHeight="1" x14ac:dyDescent="0.35">
      <c r="A14" s="8">
        <v>11</v>
      </c>
      <c r="B14" s="9" t="s">
        <v>295</v>
      </c>
      <c r="C14" s="10" t="s">
        <v>296</v>
      </c>
      <c r="D14" s="11" t="s">
        <v>94</v>
      </c>
      <c r="E14" s="11"/>
      <c r="F14" s="11" t="s">
        <v>171</v>
      </c>
      <c r="G14" s="11" t="s">
        <v>171</v>
      </c>
      <c r="H14" s="12"/>
      <c r="I14" s="20">
        <v>43952</v>
      </c>
      <c r="J14" s="20">
        <v>45375</v>
      </c>
      <c r="K14" s="14"/>
      <c r="L14" s="15">
        <v>1</v>
      </c>
      <c r="M14" s="16">
        <v>2919870</v>
      </c>
      <c r="N14" s="29">
        <v>1</v>
      </c>
      <c r="O14" s="16">
        <v>2919870</v>
      </c>
      <c r="P14" s="29">
        <v>1</v>
      </c>
      <c r="Q14" s="17">
        <v>8883</v>
      </c>
      <c r="R14" s="11" t="s">
        <v>237</v>
      </c>
      <c r="S14" s="14"/>
      <c r="T14" s="19" t="s">
        <v>275</v>
      </c>
    </row>
    <row r="15" spans="1:20" ht="41.4" x14ac:dyDescent="0.35">
      <c r="A15" s="8">
        <v>12</v>
      </c>
      <c r="B15" s="9" t="s">
        <v>295</v>
      </c>
      <c r="C15" s="10" t="s">
        <v>296</v>
      </c>
      <c r="D15" s="11" t="s">
        <v>95</v>
      </c>
      <c r="E15" s="11"/>
      <c r="F15" s="11" t="s">
        <v>172</v>
      </c>
      <c r="G15" s="11"/>
      <c r="H15" s="12" t="s">
        <v>217</v>
      </c>
      <c r="I15" s="20">
        <v>44785</v>
      </c>
      <c r="J15" s="20">
        <v>45565</v>
      </c>
      <c r="K15" s="14"/>
      <c r="L15" s="15">
        <v>0.6</v>
      </c>
      <c r="M15" s="16">
        <v>554400</v>
      </c>
      <c r="N15" s="29">
        <v>1</v>
      </c>
      <c r="O15" s="16">
        <v>554400</v>
      </c>
      <c r="P15" s="29">
        <v>1</v>
      </c>
      <c r="Q15" s="17">
        <v>435778.31000000006</v>
      </c>
      <c r="R15" s="11" t="s">
        <v>239</v>
      </c>
      <c r="S15" s="14"/>
      <c r="T15" s="19" t="s">
        <v>276</v>
      </c>
    </row>
    <row r="16" spans="1:20" ht="41.4" x14ac:dyDescent="0.35">
      <c r="A16" s="8">
        <v>13</v>
      </c>
      <c r="B16" s="9" t="s">
        <v>295</v>
      </c>
      <c r="C16" s="10" t="s">
        <v>296</v>
      </c>
      <c r="D16" s="11" t="s">
        <v>96</v>
      </c>
      <c r="E16" s="11"/>
      <c r="F16" s="11" t="s">
        <v>173</v>
      </c>
      <c r="G16" s="11" t="s">
        <v>173</v>
      </c>
      <c r="H16" s="12" t="s">
        <v>217</v>
      </c>
      <c r="I16" s="20">
        <v>43952</v>
      </c>
      <c r="J16" s="20">
        <v>46431</v>
      </c>
      <c r="K16" s="14"/>
      <c r="L16" s="15">
        <v>0.5</v>
      </c>
      <c r="M16" s="16">
        <v>2667575</v>
      </c>
      <c r="N16" s="29">
        <v>1</v>
      </c>
      <c r="O16" s="16">
        <v>2667575</v>
      </c>
      <c r="P16" s="29">
        <v>1</v>
      </c>
      <c r="Q16" s="17">
        <v>2280658.17</v>
      </c>
      <c r="R16" s="11" t="s">
        <v>237</v>
      </c>
      <c r="S16" s="14"/>
      <c r="T16" s="19"/>
    </row>
    <row r="17" spans="1:20" ht="41.4" x14ac:dyDescent="0.35">
      <c r="A17" s="8">
        <v>14</v>
      </c>
      <c r="B17" s="9" t="s">
        <v>295</v>
      </c>
      <c r="C17" s="10" t="s">
        <v>296</v>
      </c>
      <c r="D17" s="11" t="s">
        <v>97</v>
      </c>
      <c r="E17" s="11"/>
      <c r="F17" s="11" t="s">
        <v>166</v>
      </c>
      <c r="G17" s="11"/>
      <c r="H17" s="12" t="s">
        <v>217</v>
      </c>
      <c r="I17" s="20">
        <v>44858</v>
      </c>
      <c r="J17" s="20">
        <v>45657</v>
      </c>
      <c r="K17" s="14"/>
      <c r="L17" s="15">
        <v>0.7</v>
      </c>
      <c r="M17" s="16" t="s">
        <v>220</v>
      </c>
      <c r="N17" s="29">
        <v>1</v>
      </c>
      <c r="O17" s="16" t="s">
        <v>220</v>
      </c>
      <c r="P17" s="29">
        <v>1</v>
      </c>
      <c r="Q17" s="17">
        <v>7100836.9420000007</v>
      </c>
      <c r="R17" s="11" t="s">
        <v>237</v>
      </c>
      <c r="S17" s="14"/>
      <c r="T17" s="19"/>
    </row>
    <row r="18" spans="1:20" ht="41.4" x14ac:dyDescent="0.35">
      <c r="A18" s="8">
        <v>15</v>
      </c>
      <c r="B18" s="9" t="s">
        <v>295</v>
      </c>
      <c r="C18" s="10" t="s">
        <v>296</v>
      </c>
      <c r="D18" s="11" t="s">
        <v>98</v>
      </c>
      <c r="E18" s="11"/>
      <c r="F18" s="11" t="s">
        <v>166</v>
      </c>
      <c r="G18" s="11"/>
      <c r="H18" s="12" t="s">
        <v>217</v>
      </c>
      <c r="I18" s="20">
        <v>44858</v>
      </c>
      <c r="J18" s="20">
        <v>45657</v>
      </c>
      <c r="K18" s="14"/>
      <c r="L18" s="15">
        <v>0.7</v>
      </c>
      <c r="M18" s="16">
        <v>50911144.759999998</v>
      </c>
      <c r="N18" s="29">
        <v>1</v>
      </c>
      <c r="O18" s="16">
        <v>50911144.759999998</v>
      </c>
      <c r="P18" s="29">
        <v>1</v>
      </c>
      <c r="Q18" s="17">
        <v>19843636.327999998</v>
      </c>
      <c r="R18" s="11" t="s">
        <v>237</v>
      </c>
      <c r="S18" s="14"/>
      <c r="T18" s="19"/>
    </row>
    <row r="19" spans="1:20" ht="41.4" x14ac:dyDescent="0.35">
      <c r="A19" s="8">
        <v>16</v>
      </c>
      <c r="B19" s="9" t="s">
        <v>295</v>
      </c>
      <c r="C19" s="10" t="s">
        <v>296</v>
      </c>
      <c r="D19" s="11" t="s">
        <v>99</v>
      </c>
      <c r="E19" s="11"/>
      <c r="F19" s="11" t="s">
        <v>166</v>
      </c>
      <c r="G19" s="11"/>
      <c r="H19" s="12" t="s">
        <v>217</v>
      </c>
      <c r="I19" s="20">
        <v>44858</v>
      </c>
      <c r="J19" s="20">
        <v>45657</v>
      </c>
      <c r="K19" s="14"/>
      <c r="L19" s="15">
        <v>0.7</v>
      </c>
      <c r="M19" s="16">
        <v>58144861.32</v>
      </c>
      <c r="N19" s="29">
        <v>1</v>
      </c>
      <c r="O19" s="16">
        <v>58144861.32</v>
      </c>
      <c r="P19" s="29">
        <v>1</v>
      </c>
      <c r="Q19" s="17">
        <v>16615032.467999998</v>
      </c>
      <c r="R19" s="11" t="s">
        <v>237</v>
      </c>
      <c r="S19" s="14"/>
      <c r="T19" s="19"/>
    </row>
    <row r="20" spans="1:20" ht="33" customHeight="1" x14ac:dyDescent="0.35">
      <c r="A20" s="8">
        <v>17</v>
      </c>
      <c r="B20" s="9" t="s">
        <v>295</v>
      </c>
      <c r="C20" s="10" t="s">
        <v>296</v>
      </c>
      <c r="D20" s="11" t="s">
        <v>100</v>
      </c>
      <c r="E20" s="11"/>
      <c r="F20" s="11" t="s">
        <v>174</v>
      </c>
      <c r="G20" s="11"/>
      <c r="H20" s="12" t="s">
        <v>217</v>
      </c>
      <c r="I20" s="20">
        <v>44966</v>
      </c>
      <c r="J20" s="20">
        <v>45450</v>
      </c>
      <c r="K20" s="14"/>
      <c r="L20" s="15">
        <v>1</v>
      </c>
      <c r="M20" s="16">
        <v>700000</v>
      </c>
      <c r="N20" s="29">
        <v>1</v>
      </c>
      <c r="O20" s="16">
        <v>700000</v>
      </c>
      <c r="P20" s="29">
        <v>1</v>
      </c>
      <c r="Q20" s="17">
        <v>700000</v>
      </c>
      <c r="R20" s="11" t="s">
        <v>234</v>
      </c>
      <c r="S20" s="14"/>
      <c r="T20" s="19" t="s">
        <v>277</v>
      </c>
    </row>
    <row r="21" spans="1:20" ht="133.5" customHeight="1" x14ac:dyDescent="0.35">
      <c r="A21" s="8">
        <v>18</v>
      </c>
      <c r="B21" s="9" t="s">
        <v>295</v>
      </c>
      <c r="C21" s="10" t="s">
        <v>296</v>
      </c>
      <c r="D21" s="11" t="s">
        <v>101</v>
      </c>
      <c r="E21" s="11"/>
      <c r="F21" s="11" t="s">
        <v>175</v>
      </c>
      <c r="G21" s="11"/>
      <c r="H21" s="12" t="s">
        <v>217</v>
      </c>
      <c r="I21" s="20">
        <v>45040</v>
      </c>
      <c r="J21" s="20">
        <v>45406</v>
      </c>
      <c r="K21" s="14"/>
      <c r="L21" s="15">
        <v>1</v>
      </c>
      <c r="M21" s="16">
        <v>54400</v>
      </c>
      <c r="N21" s="29">
        <v>1</v>
      </c>
      <c r="O21" s="16">
        <v>54400</v>
      </c>
      <c r="P21" s="29">
        <v>1</v>
      </c>
      <c r="Q21" s="17">
        <v>15485.4</v>
      </c>
      <c r="R21" s="11" t="s">
        <v>239</v>
      </c>
      <c r="S21" s="14"/>
      <c r="T21" s="19" t="s">
        <v>278</v>
      </c>
    </row>
    <row r="22" spans="1:20" ht="41.4" x14ac:dyDescent="0.35">
      <c r="A22" s="8">
        <v>19</v>
      </c>
      <c r="B22" s="9" t="s">
        <v>295</v>
      </c>
      <c r="C22" s="10" t="s">
        <v>296</v>
      </c>
      <c r="D22" s="11" t="s">
        <v>102</v>
      </c>
      <c r="E22" s="11"/>
      <c r="F22" s="11" t="s">
        <v>172</v>
      </c>
      <c r="G22" s="11"/>
      <c r="H22" s="12" t="s">
        <v>217</v>
      </c>
      <c r="I22" s="20">
        <v>45063</v>
      </c>
      <c r="J22" s="20">
        <v>45450</v>
      </c>
      <c r="K22" s="14"/>
      <c r="L22" s="15">
        <v>0.8</v>
      </c>
      <c r="M22" s="16">
        <v>172400</v>
      </c>
      <c r="N22" s="29">
        <v>1</v>
      </c>
      <c r="O22" s="16">
        <v>172400</v>
      </c>
      <c r="P22" s="29">
        <v>1</v>
      </c>
      <c r="Q22" s="17">
        <v>172400</v>
      </c>
      <c r="R22" s="11" t="s">
        <v>234</v>
      </c>
      <c r="S22" s="14"/>
      <c r="T22" s="19"/>
    </row>
    <row r="23" spans="1:20" ht="70.5" customHeight="1" x14ac:dyDescent="0.35">
      <c r="A23" s="8">
        <v>20</v>
      </c>
      <c r="B23" s="9" t="s">
        <v>295</v>
      </c>
      <c r="C23" s="10" t="s">
        <v>296</v>
      </c>
      <c r="D23" s="11" t="s">
        <v>103</v>
      </c>
      <c r="E23" s="11"/>
      <c r="F23" s="11" t="s">
        <v>176</v>
      </c>
      <c r="G23" s="11" t="s">
        <v>176</v>
      </c>
      <c r="H23" s="12" t="s">
        <v>217</v>
      </c>
      <c r="I23" s="20">
        <v>45042</v>
      </c>
      <c r="J23" s="20">
        <v>45352</v>
      </c>
      <c r="K23" s="14"/>
      <c r="L23" s="15">
        <v>1</v>
      </c>
      <c r="M23" s="16">
        <v>2052000</v>
      </c>
      <c r="N23" s="29">
        <v>1</v>
      </c>
      <c r="O23" s="16">
        <v>2052000</v>
      </c>
      <c r="P23" s="29">
        <v>1</v>
      </c>
      <c r="Q23" s="17">
        <v>443911.6</v>
      </c>
      <c r="R23" s="11" t="s">
        <v>237</v>
      </c>
      <c r="S23" s="14"/>
      <c r="T23" s="19" t="s">
        <v>279</v>
      </c>
    </row>
    <row r="24" spans="1:20" ht="81.75" customHeight="1" x14ac:dyDescent="0.35">
      <c r="A24" s="8">
        <v>21</v>
      </c>
      <c r="B24" s="9" t="s">
        <v>295</v>
      </c>
      <c r="C24" s="10" t="s">
        <v>296</v>
      </c>
      <c r="D24" s="11" t="s">
        <v>104</v>
      </c>
      <c r="E24" s="11"/>
      <c r="F24" s="11" t="s">
        <v>177</v>
      </c>
      <c r="G24" s="11"/>
      <c r="H24" s="12" t="s">
        <v>218</v>
      </c>
      <c r="I24" s="20">
        <v>45134</v>
      </c>
      <c r="J24" s="20">
        <v>45366</v>
      </c>
      <c r="K24" s="14"/>
      <c r="L24" s="15">
        <v>1</v>
      </c>
      <c r="M24" s="16">
        <v>707000</v>
      </c>
      <c r="N24" s="29">
        <v>1</v>
      </c>
      <c r="O24" s="16">
        <v>707000</v>
      </c>
      <c r="P24" s="29">
        <v>1</v>
      </c>
      <c r="Q24" s="17">
        <v>438581.20999999996</v>
      </c>
      <c r="R24" s="11" t="s">
        <v>240</v>
      </c>
      <c r="S24" s="14"/>
      <c r="T24" s="19" t="s">
        <v>280</v>
      </c>
    </row>
    <row r="25" spans="1:20" ht="86.25" customHeight="1" x14ac:dyDescent="0.35">
      <c r="A25" s="8">
        <v>22</v>
      </c>
      <c r="B25" s="9" t="s">
        <v>295</v>
      </c>
      <c r="C25" s="10" t="s">
        <v>296</v>
      </c>
      <c r="D25" s="11" t="s">
        <v>105</v>
      </c>
      <c r="E25" s="11"/>
      <c r="F25" s="11" t="s">
        <v>178</v>
      </c>
      <c r="G25" s="11"/>
      <c r="H25" s="12" t="s">
        <v>219</v>
      </c>
      <c r="I25" s="20">
        <v>45061</v>
      </c>
      <c r="J25" s="20">
        <v>45412</v>
      </c>
      <c r="K25" s="14"/>
      <c r="L25" s="15">
        <v>1</v>
      </c>
      <c r="M25" s="16">
        <v>77586.210000000006</v>
      </c>
      <c r="N25" s="29">
        <v>1</v>
      </c>
      <c r="O25" s="16">
        <v>77586.210000000006</v>
      </c>
      <c r="P25" s="29">
        <v>1</v>
      </c>
      <c r="Q25" s="17">
        <v>47791.73</v>
      </c>
      <c r="R25" s="11" t="s">
        <v>241</v>
      </c>
      <c r="S25" s="14"/>
      <c r="T25" s="19" t="s">
        <v>281</v>
      </c>
    </row>
    <row r="26" spans="1:20" ht="74.25" customHeight="1" x14ac:dyDescent="0.35">
      <c r="A26" s="8">
        <v>23</v>
      </c>
      <c r="B26" s="9" t="s">
        <v>295</v>
      </c>
      <c r="C26" s="10" t="s">
        <v>296</v>
      </c>
      <c r="D26" s="11" t="s">
        <v>106</v>
      </c>
      <c r="E26" s="11"/>
      <c r="F26" s="11" t="s">
        <v>179</v>
      </c>
      <c r="G26" s="11"/>
      <c r="H26" s="12" t="s">
        <v>219</v>
      </c>
      <c r="I26" s="20">
        <v>45079</v>
      </c>
      <c r="J26" s="20">
        <v>45412</v>
      </c>
      <c r="K26" s="14"/>
      <c r="L26" s="15">
        <v>1</v>
      </c>
      <c r="M26" s="16">
        <v>77586.210000000006</v>
      </c>
      <c r="N26" s="29">
        <v>1</v>
      </c>
      <c r="O26" s="16">
        <v>77586.210000000006</v>
      </c>
      <c r="P26" s="29">
        <v>1</v>
      </c>
      <c r="Q26" s="17">
        <v>75853.170000000013</v>
      </c>
      <c r="R26" s="11" t="s">
        <v>241</v>
      </c>
      <c r="S26" s="14"/>
      <c r="T26" s="19" t="s">
        <v>282</v>
      </c>
    </row>
    <row r="27" spans="1:20" ht="41.4" x14ac:dyDescent="0.35">
      <c r="A27" s="8">
        <v>24</v>
      </c>
      <c r="B27" s="9" t="s">
        <v>295</v>
      </c>
      <c r="C27" s="10" t="s">
        <v>296</v>
      </c>
      <c r="D27" s="11" t="s">
        <v>107</v>
      </c>
      <c r="E27" s="11"/>
      <c r="F27" s="11" t="s">
        <v>180</v>
      </c>
      <c r="G27" s="11" t="s">
        <v>180</v>
      </c>
      <c r="H27" s="12" t="s">
        <v>217</v>
      </c>
      <c r="I27" s="20">
        <v>45139</v>
      </c>
      <c r="J27" s="20">
        <v>46235</v>
      </c>
      <c r="K27" s="14"/>
      <c r="L27" s="15">
        <v>0.2</v>
      </c>
      <c r="M27" s="16">
        <v>17241379.309999999</v>
      </c>
      <c r="N27" s="29">
        <v>1</v>
      </c>
      <c r="O27" s="16">
        <v>17241379.309999999</v>
      </c>
      <c r="P27" s="29">
        <v>1</v>
      </c>
      <c r="Q27" s="17">
        <v>109373.83</v>
      </c>
      <c r="R27" s="11" t="s">
        <v>237</v>
      </c>
      <c r="S27" s="14"/>
      <c r="T27" s="19"/>
    </row>
    <row r="28" spans="1:20" ht="67.5" customHeight="1" x14ac:dyDescent="0.35">
      <c r="A28" s="8">
        <v>25</v>
      </c>
      <c r="B28" s="9" t="s">
        <v>295</v>
      </c>
      <c r="C28" s="10" t="s">
        <v>296</v>
      </c>
      <c r="D28" s="11" t="s">
        <v>108</v>
      </c>
      <c r="E28" s="11"/>
      <c r="F28" s="11" t="s">
        <v>181</v>
      </c>
      <c r="G28" s="11" t="s">
        <v>181</v>
      </c>
      <c r="H28" s="12" t="s">
        <v>217</v>
      </c>
      <c r="I28" s="20">
        <v>45155</v>
      </c>
      <c r="J28" s="20">
        <v>45412</v>
      </c>
      <c r="K28" s="14"/>
      <c r="L28" s="15">
        <v>1</v>
      </c>
      <c r="M28" s="16">
        <v>284237.5</v>
      </c>
      <c r="N28" s="29">
        <v>1</v>
      </c>
      <c r="O28" s="16">
        <v>284237.5</v>
      </c>
      <c r="P28" s="29">
        <v>1</v>
      </c>
      <c r="Q28" s="17">
        <v>127047.19</v>
      </c>
      <c r="R28" s="11" t="s">
        <v>237</v>
      </c>
      <c r="S28" s="14"/>
      <c r="T28" s="19" t="s">
        <v>283</v>
      </c>
    </row>
    <row r="29" spans="1:20" ht="69.75" customHeight="1" x14ac:dyDescent="0.35">
      <c r="A29" s="8">
        <v>26</v>
      </c>
      <c r="B29" s="9" t="s">
        <v>295</v>
      </c>
      <c r="C29" s="10" t="s">
        <v>296</v>
      </c>
      <c r="D29" s="11" t="s">
        <v>109</v>
      </c>
      <c r="E29" s="11"/>
      <c r="F29" s="11" t="s">
        <v>182</v>
      </c>
      <c r="G29" s="11" t="s">
        <v>182</v>
      </c>
      <c r="H29" s="12" t="s">
        <v>217</v>
      </c>
      <c r="I29" s="20">
        <v>45155</v>
      </c>
      <c r="J29" s="20">
        <v>45412</v>
      </c>
      <c r="K29" s="14"/>
      <c r="L29" s="15">
        <v>1</v>
      </c>
      <c r="M29" s="16">
        <v>284237.5</v>
      </c>
      <c r="N29" s="29">
        <v>1</v>
      </c>
      <c r="O29" s="16">
        <v>284237.5</v>
      </c>
      <c r="P29" s="29">
        <v>1</v>
      </c>
      <c r="Q29" s="17">
        <v>56847.5</v>
      </c>
      <c r="R29" s="11" t="s">
        <v>237</v>
      </c>
      <c r="S29" s="14"/>
      <c r="T29" s="19" t="s">
        <v>284</v>
      </c>
    </row>
    <row r="30" spans="1:20" ht="41.4" x14ac:dyDescent="0.35">
      <c r="A30" s="8">
        <v>27</v>
      </c>
      <c r="B30" s="9" t="s">
        <v>295</v>
      </c>
      <c r="C30" s="10" t="s">
        <v>296</v>
      </c>
      <c r="D30" s="11" t="s">
        <v>110</v>
      </c>
      <c r="E30" s="11"/>
      <c r="F30" s="11" t="s">
        <v>183</v>
      </c>
      <c r="G30" s="11"/>
      <c r="H30" s="12" t="s">
        <v>217</v>
      </c>
      <c r="I30" s="20">
        <v>45216</v>
      </c>
      <c r="J30" s="20">
        <v>45429</v>
      </c>
      <c r="K30" s="14"/>
      <c r="L30" s="15">
        <v>1</v>
      </c>
      <c r="M30" s="16">
        <v>60344.76</v>
      </c>
      <c r="N30" s="29">
        <v>1</v>
      </c>
      <c r="O30" s="16">
        <v>60344.76</v>
      </c>
      <c r="P30" s="29">
        <v>1</v>
      </c>
      <c r="Q30" s="17">
        <v>59706.710000000006</v>
      </c>
      <c r="R30" s="11" t="s">
        <v>234</v>
      </c>
      <c r="S30" s="14"/>
      <c r="T30" s="19" t="s">
        <v>285</v>
      </c>
    </row>
    <row r="31" spans="1:20" ht="55.5" customHeight="1" x14ac:dyDescent="0.35">
      <c r="A31" s="8">
        <v>28</v>
      </c>
      <c r="B31" s="9" t="s">
        <v>295</v>
      </c>
      <c r="C31" s="10" t="s">
        <v>296</v>
      </c>
      <c r="D31" s="11" t="s">
        <v>111</v>
      </c>
      <c r="E31" s="11"/>
      <c r="F31" s="11" t="s">
        <v>184</v>
      </c>
      <c r="G31" s="11"/>
      <c r="H31" s="12" t="s">
        <v>219</v>
      </c>
      <c r="I31" s="20">
        <v>45061</v>
      </c>
      <c r="J31" s="13">
        <v>45397</v>
      </c>
      <c r="K31" s="14"/>
      <c r="L31" s="15">
        <v>1</v>
      </c>
      <c r="M31" s="16">
        <v>77586.210000000006</v>
      </c>
      <c r="N31" s="29">
        <v>1</v>
      </c>
      <c r="O31" s="16">
        <v>77586.210000000006</v>
      </c>
      <c r="P31" s="29">
        <v>1</v>
      </c>
      <c r="Q31" s="17">
        <v>55931.73</v>
      </c>
      <c r="R31" s="11" t="s">
        <v>241</v>
      </c>
      <c r="S31" s="14"/>
      <c r="T31" s="19" t="s">
        <v>286</v>
      </c>
    </row>
    <row r="32" spans="1:20" ht="41.4" x14ac:dyDescent="0.35">
      <c r="A32" s="8">
        <v>29</v>
      </c>
      <c r="B32" s="9" t="s">
        <v>295</v>
      </c>
      <c r="C32" s="10" t="s">
        <v>296</v>
      </c>
      <c r="D32" s="11" t="s">
        <v>112</v>
      </c>
      <c r="E32" s="11"/>
      <c r="F32" s="11" t="s">
        <v>185</v>
      </c>
      <c r="G32" s="11"/>
      <c r="H32" s="12" t="s">
        <v>217</v>
      </c>
      <c r="I32" s="20">
        <v>45244</v>
      </c>
      <c r="J32" s="13">
        <v>45579</v>
      </c>
      <c r="K32" s="14"/>
      <c r="L32" s="15">
        <v>0.5</v>
      </c>
      <c r="M32" s="16">
        <v>24000</v>
      </c>
      <c r="N32" s="29">
        <v>1</v>
      </c>
      <c r="O32" s="16">
        <v>24000</v>
      </c>
      <c r="P32" s="29">
        <v>1</v>
      </c>
      <c r="Q32" s="17">
        <v>23128</v>
      </c>
      <c r="R32" s="11" t="s">
        <v>239</v>
      </c>
      <c r="S32" s="14"/>
      <c r="T32" s="19"/>
    </row>
    <row r="33" spans="1:20" ht="68.25" customHeight="1" x14ac:dyDescent="0.35">
      <c r="A33" s="8">
        <v>30</v>
      </c>
      <c r="B33" s="9" t="s">
        <v>295</v>
      </c>
      <c r="C33" s="10" t="s">
        <v>296</v>
      </c>
      <c r="D33" s="11" t="s">
        <v>113</v>
      </c>
      <c r="E33" s="11"/>
      <c r="F33" s="11" t="s">
        <v>186</v>
      </c>
      <c r="G33" s="11"/>
      <c r="H33" s="12" t="s">
        <v>217</v>
      </c>
      <c r="I33" s="20">
        <v>45332</v>
      </c>
      <c r="J33" s="13">
        <v>45361</v>
      </c>
      <c r="K33" s="14"/>
      <c r="L33" s="15">
        <v>1</v>
      </c>
      <c r="M33" s="16">
        <v>34482.75</v>
      </c>
      <c r="N33" s="29">
        <v>1</v>
      </c>
      <c r="O33" s="16">
        <v>34482.75</v>
      </c>
      <c r="P33" s="29">
        <v>1</v>
      </c>
      <c r="Q33" s="17">
        <v>6896.55</v>
      </c>
      <c r="R33" s="11" t="s">
        <v>242</v>
      </c>
      <c r="S33" s="14"/>
      <c r="T33" s="19" t="s">
        <v>287</v>
      </c>
    </row>
    <row r="34" spans="1:20" ht="41.4" x14ac:dyDescent="0.35">
      <c r="A34" s="8">
        <v>31</v>
      </c>
      <c r="B34" s="9" t="s">
        <v>295</v>
      </c>
      <c r="C34" s="10" t="s">
        <v>296</v>
      </c>
      <c r="D34" s="11" t="s">
        <v>114</v>
      </c>
      <c r="E34" s="11"/>
      <c r="F34" s="11" t="s">
        <v>187</v>
      </c>
      <c r="G34" s="11" t="s">
        <v>187</v>
      </c>
      <c r="H34" s="12" t="s">
        <v>217</v>
      </c>
      <c r="I34" s="13">
        <v>45328</v>
      </c>
      <c r="J34" s="13">
        <v>45565</v>
      </c>
      <c r="K34" s="14"/>
      <c r="L34" s="15">
        <v>0.8</v>
      </c>
      <c r="M34" s="16">
        <f>838200+890359.2</f>
        <v>1728559.2</v>
      </c>
      <c r="N34" s="29">
        <v>1</v>
      </c>
      <c r="O34" s="16">
        <f>838200+890359.2</f>
        <v>1728559.2</v>
      </c>
      <c r="P34" s="29">
        <v>1</v>
      </c>
      <c r="Q34" s="17">
        <v>167640</v>
      </c>
      <c r="R34" s="11" t="s">
        <v>237</v>
      </c>
      <c r="S34" s="14"/>
      <c r="T34" s="19"/>
    </row>
    <row r="35" spans="1:20" ht="41.4" x14ac:dyDescent="0.35">
      <c r="A35" s="8">
        <v>32</v>
      </c>
      <c r="B35" s="9" t="s">
        <v>295</v>
      </c>
      <c r="C35" s="10" t="s">
        <v>296</v>
      </c>
      <c r="D35" s="11" t="s">
        <v>115</v>
      </c>
      <c r="E35" s="11"/>
      <c r="F35" s="11" t="s">
        <v>181</v>
      </c>
      <c r="G35" s="11" t="s">
        <v>181</v>
      </c>
      <c r="H35" s="12" t="s">
        <v>217</v>
      </c>
      <c r="I35" s="20">
        <v>45366</v>
      </c>
      <c r="J35" s="13">
        <v>45671</v>
      </c>
      <c r="K35" s="14"/>
      <c r="L35" s="15">
        <v>0.5</v>
      </c>
      <c r="M35" s="16">
        <v>191200</v>
      </c>
      <c r="N35" s="29">
        <v>1</v>
      </c>
      <c r="O35" s="16">
        <v>191200</v>
      </c>
      <c r="P35" s="29">
        <v>1</v>
      </c>
      <c r="Q35" s="17">
        <v>7648</v>
      </c>
      <c r="R35" s="11" t="s">
        <v>237</v>
      </c>
      <c r="S35" s="14"/>
      <c r="T35" s="19"/>
    </row>
    <row r="36" spans="1:20" ht="41.4" x14ac:dyDescent="0.35">
      <c r="A36" s="8">
        <v>33</v>
      </c>
      <c r="B36" s="9" t="s">
        <v>295</v>
      </c>
      <c r="C36" s="10" t="s">
        <v>296</v>
      </c>
      <c r="D36" s="11" t="s">
        <v>116</v>
      </c>
      <c r="E36" s="11"/>
      <c r="F36" s="11" t="s">
        <v>182</v>
      </c>
      <c r="G36" s="11" t="s">
        <v>182</v>
      </c>
      <c r="H36" s="12" t="s">
        <v>217</v>
      </c>
      <c r="I36" s="20">
        <v>45366</v>
      </c>
      <c r="J36" s="13">
        <v>45671</v>
      </c>
      <c r="K36" s="14"/>
      <c r="L36" s="15">
        <v>0.5</v>
      </c>
      <c r="M36" s="16">
        <v>191200</v>
      </c>
      <c r="N36" s="29">
        <v>1</v>
      </c>
      <c r="O36" s="16">
        <v>191200</v>
      </c>
      <c r="P36" s="29">
        <v>1</v>
      </c>
      <c r="Q36" s="17">
        <v>7648</v>
      </c>
      <c r="R36" s="11" t="s">
        <v>237</v>
      </c>
      <c r="S36" s="14"/>
      <c r="T36" s="19"/>
    </row>
    <row r="37" spans="1:20" ht="41.4" x14ac:dyDescent="0.35">
      <c r="A37" s="8">
        <v>34</v>
      </c>
      <c r="B37" s="9" t="s">
        <v>295</v>
      </c>
      <c r="C37" s="10" t="s">
        <v>296</v>
      </c>
      <c r="D37" s="11" t="s">
        <v>117</v>
      </c>
      <c r="E37" s="11"/>
      <c r="F37" s="11" t="s">
        <v>185</v>
      </c>
      <c r="G37" s="11"/>
      <c r="H37" s="12" t="s">
        <v>217</v>
      </c>
      <c r="I37" s="20">
        <v>45365</v>
      </c>
      <c r="J37" s="13">
        <v>45518</v>
      </c>
      <c r="K37" s="14"/>
      <c r="L37" s="15">
        <v>0.8</v>
      </c>
      <c r="M37" s="16">
        <v>32000</v>
      </c>
      <c r="N37" s="29">
        <v>1</v>
      </c>
      <c r="O37" s="16">
        <v>32000</v>
      </c>
      <c r="P37" s="29">
        <v>1</v>
      </c>
      <c r="Q37" s="17">
        <v>4800</v>
      </c>
      <c r="R37" s="11" t="s">
        <v>239</v>
      </c>
      <c r="S37" s="14"/>
      <c r="T37" s="19"/>
    </row>
    <row r="38" spans="1:20" ht="41.4" x14ac:dyDescent="0.35">
      <c r="A38" s="8">
        <v>35</v>
      </c>
      <c r="B38" s="9" t="s">
        <v>295</v>
      </c>
      <c r="C38" s="10" t="s">
        <v>296</v>
      </c>
      <c r="D38" s="11" t="s">
        <v>118</v>
      </c>
      <c r="E38" s="11"/>
      <c r="F38" s="11" t="s">
        <v>188</v>
      </c>
      <c r="G38" s="11"/>
      <c r="H38" s="12" t="s">
        <v>217</v>
      </c>
      <c r="I38" s="20">
        <v>45383</v>
      </c>
      <c r="J38" s="13">
        <v>45504</v>
      </c>
      <c r="K38" s="14"/>
      <c r="L38" s="15">
        <v>0.7</v>
      </c>
      <c r="M38" s="16" t="s">
        <v>221</v>
      </c>
      <c r="N38" s="29">
        <v>1</v>
      </c>
      <c r="O38" s="16" t="s">
        <v>221</v>
      </c>
      <c r="P38" s="29">
        <v>1</v>
      </c>
      <c r="Q38" s="17">
        <v>0</v>
      </c>
      <c r="R38" s="11" t="s">
        <v>243</v>
      </c>
      <c r="S38" s="14"/>
      <c r="T38" s="19"/>
    </row>
    <row r="39" spans="1:20" ht="41.4" x14ac:dyDescent="0.35">
      <c r="A39" s="8">
        <v>36</v>
      </c>
      <c r="B39" s="9" t="s">
        <v>295</v>
      </c>
      <c r="C39" s="10" t="s">
        <v>296</v>
      </c>
      <c r="D39" s="11" t="s">
        <v>119</v>
      </c>
      <c r="E39" s="11"/>
      <c r="F39" s="11" t="s">
        <v>176</v>
      </c>
      <c r="G39" s="11" t="s">
        <v>176</v>
      </c>
      <c r="H39" s="12" t="s">
        <v>217</v>
      </c>
      <c r="I39" s="20">
        <v>45292</v>
      </c>
      <c r="J39" s="13">
        <v>46022</v>
      </c>
      <c r="K39" s="14"/>
      <c r="L39" s="15">
        <v>0.5</v>
      </c>
      <c r="M39" s="16">
        <v>4104000</v>
      </c>
      <c r="N39" s="29">
        <v>1</v>
      </c>
      <c r="O39" s="16">
        <v>4104000</v>
      </c>
      <c r="P39" s="29">
        <v>1</v>
      </c>
      <c r="Q39" s="17">
        <v>0</v>
      </c>
      <c r="R39" s="11" t="s">
        <v>237</v>
      </c>
      <c r="S39" s="14"/>
      <c r="T39" s="19"/>
    </row>
    <row r="40" spans="1:20" ht="41.4" x14ac:dyDescent="0.35">
      <c r="A40" s="8">
        <v>37</v>
      </c>
      <c r="B40" s="9" t="s">
        <v>295</v>
      </c>
      <c r="C40" s="10" t="s">
        <v>296</v>
      </c>
      <c r="D40" s="11" t="s">
        <v>120</v>
      </c>
      <c r="E40" s="11"/>
      <c r="F40" s="11" t="s">
        <v>166</v>
      </c>
      <c r="G40" s="11"/>
      <c r="H40" s="12" t="s">
        <v>217</v>
      </c>
      <c r="I40" s="20">
        <v>45293</v>
      </c>
      <c r="J40" s="13">
        <v>45657</v>
      </c>
      <c r="K40" s="14"/>
      <c r="L40" s="15">
        <v>0.8</v>
      </c>
      <c r="M40" s="16">
        <v>10186136.210000001</v>
      </c>
      <c r="N40" s="29">
        <v>1</v>
      </c>
      <c r="O40" s="16">
        <v>10186136.210000001</v>
      </c>
      <c r="P40" s="29">
        <v>1</v>
      </c>
      <c r="Q40" s="17">
        <v>1680712.476</v>
      </c>
      <c r="R40" s="11" t="s">
        <v>237</v>
      </c>
      <c r="S40" s="14"/>
      <c r="T40" s="19"/>
    </row>
    <row r="41" spans="1:20" ht="41.4" x14ac:dyDescent="0.35">
      <c r="A41" s="8">
        <v>38</v>
      </c>
      <c r="B41" s="9" t="s">
        <v>295</v>
      </c>
      <c r="C41" s="10" t="s">
        <v>296</v>
      </c>
      <c r="D41" s="11" t="s">
        <v>121</v>
      </c>
      <c r="E41" s="11"/>
      <c r="F41" s="11" t="s">
        <v>166</v>
      </c>
      <c r="G41" s="11"/>
      <c r="H41" s="12" t="s">
        <v>217</v>
      </c>
      <c r="I41" s="20">
        <v>45293</v>
      </c>
      <c r="J41" s="13">
        <v>45657</v>
      </c>
      <c r="K41" s="14"/>
      <c r="L41" s="15">
        <v>0.8</v>
      </c>
      <c r="M41" s="16">
        <v>26092235.34</v>
      </c>
      <c r="N41" s="29">
        <v>1</v>
      </c>
      <c r="O41" s="16">
        <v>26092235.34</v>
      </c>
      <c r="P41" s="29">
        <v>1</v>
      </c>
      <c r="Q41" s="17">
        <v>3131068.2379999999</v>
      </c>
      <c r="R41" s="11" t="s">
        <v>237</v>
      </c>
      <c r="S41" s="14"/>
      <c r="T41" s="19"/>
    </row>
    <row r="42" spans="1:20" ht="41.4" x14ac:dyDescent="0.35">
      <c r="A42" s="8">
        <v>39</v>
      </c>
      <c r="B42" s="9" t="s">
        <v>295</v>
      </c>
      <c r="C42" s="10" t="s">
        <v>296</v>
      </c>
      <c r="D42" s="11" t="s">
        <v>99</v>
      </c>
      <c r="E42" s="11"/>
      <c r="F42" s="11" t="s">
        <v>166</v>
      </c>
      <c r="G42" s="11"/>
      <c r="H42" s="12" t="s">
        <v>217</v>
      </c>
      <c r="I42" s="20">
        <v>45293</v>
      </c>
      <c r="J42" s="13">
        <v>45657</v>
      </c>
      <c r="K42" s="14"/>
      <c r="L42" s="15">
        <v>0.8</v>
      </c>
      <c r="M42" s="16">
        <v>30357150</v>
      </c>
      <c r="N42" s="29">
        <v>1</v>
      </c>
      <c r="O42" s="16">
        <v>30357150</v>
      </c>
      <c r="P42" s="29">
        <v>1</v>
      </c>
      <c r="Q42" s="17">
        <v>3642858</v>
      </c>
      <c r="R42" s="11" t="s">
        <v>237</v>
      </c>
      <c r="S42" s="14"/>
      <c r="T42" s="19"/>
    </row>
    <row r="43" spans="1:20" ht="41.4" x14ac:dyDescent="0.35">
      <c r="A43" s="8">
        <v>40</v>
      </c>
      <c r="B43" s="9" t="s">
        <v>295</v>
      </c>
      <c r="C43" s="10" t="s">
        <v>296</v>
      </c>
      <c r="D43" s="11" t="s">
        <v>122</v>
      </c>
      <c r="E43" s="11"/>
      <c r="F43" s="11" t="s">
        <v>189</v>
      </c>
      <c r="G43" s="11" t="s">
        <v>189</v>
      </c>
      <c r="H43" s="12" t="s">
        <v>217</v>
      </c>
      <c r="I43" s="20">
        <v>45447</v>
      </c>
      <c r="J43" s="13">
        <v>45812</v>
      </c>
      <c r="K43" s="14"/>
      <c r="L43" s="15">
        <v>0.1</v>
      </c>
      <c r="M43" s="16">
        <v>334000</v>
      </c>
      <c r="N43" s="29">
        <v>1</v>
      </c>
      <c r="O43" s="16">
        <v>334000</v>
      </c>
      <c r="P43" s="29">
        <v>1</v>
      </c>
      <c r="Q43" s="17">
        <v>0</v>
      </c>
      <c r="R43" s="11" t="s">
        <v>244</v>
      </c>
      <c r="S43" s="14"/>
      <c r="T43" s="19"/>
    </row>
    <row r="44" spans="1:20" ht="276" customHeight="1" x14ac:dyDescent="0.35">
      <c r="A44" s="8">
        <v>41</v>
      </c>
      <c r="B44" s="9" t="s">
        <v>295</v>
      </c>
      <c r="C44" s="10" t="s">
        <v>296</v>
      </c>
      <c r="D44" s="11" t="s">
        <v>123</v>
      </c>
      <c r="E44" s="11" t="s">
        <v>190</v>
      </c>
      <c r="F44" s="11"/>
      <c r="G44" s="11"/>
      <c r="H44" s="12" t="s">
        <v>218</v>
      </c>
      <c r="I44" s="20">
        <v>43789</v>
      </c>
      <c r="J44" s="20">
        <v>45402</v>
      </c>
      <c r="K44" s="14"/>
      <c r="L44" s="15">
        <v>1</v>
      </c>
      <c r="M44" s="16">
        <v>1738776</v>
      </c>
      <c r="N44" s="29">
        <v>1</v>
      </c>
      <c r="O44" s="16">
        <v>1738776</v>
      </c>
      <c r="P44" s="29">
        <v>1</v>
      </c>
      <c r="Q44" s="17">
        <v>1738776</v>
      </c>
      <c r="R44" s="11" t="s">
        <v>245</v>
      </c>
      <c r="S44" s="14"/>
      <c r="T44" s="19" t="s">
        <v>288</v>
      </c>
    </row>
    <row r="45" spans="1:20" ht="213.75" customHeight="1" x14ac:dyDescent="0.35">
      <c r="A45" s="8">
        <v>42</v>
      </c>
      <c r="B45" s="9" t="s">
        <v>295</v>
      </c>
      <c r="C45" s="10" t="s">
        <v>296</v>
      </c>
      <c r="D45" s="11" t="s">
        <v>124</v>
      </c>
      <c r="E45" s="11" t="s">
        <v>191</v>
      </c>
      <c r="F45" s="11"/>
      <c r="G45" s="11"/>
      <c r="H45" s="12" t="s">
        <v>218</v>
      </c>
      <c r="I45" s="20">
        <v>44154</v>
      </c>
      <c r="J45" s="20">
        <v>45473</v>
      </c>
      <c r="K45" s="14"/>
      <c r="L45" s="15">
        <v>1</v>
      </c>
      <c r="M45" s="16">
        <v>3150000</v>
      </c>
      <c r="N45" s="29">
        <v>1</v>
      </c>
      <c r="O45" s="16">
        <v>3150000</v>
      </c>
      <c r="P45" s="29">
        <v>1</v>
      </c>
      <c r="Q45" s="17">
        <v>3148963.39</v>
      </c>
      <c r="R45" s="11" t="s">
        <v>246</v>
      </c>
      <c r="S45" s="14"/>
      <c r="T45" s="19" t="s">
        <v>289</v>
      </c>
    </row>
    <row r="46" spans="1:20" ht="96.6" x14ac:dyDescent="0.35">
      <c r="A46" s="8">
        <v>43</v>
      </c>
      <c r="B46" s="9" t="s">
        <v>295</v>
      </c>
      <c r="C46" s="10" t="s">
        <v>296</v>
      </c>
      <c r="D46" s="11" t="s">
        <v>125</v>
      </c>
      <c r="E46" s="11" t="s">
        <v>191</v>
      </c>
      <c r="F46" s="11"/>
      <c r="G46" s="11"/>
      <c r="H46" s="12" t="s">
        <v>218</v>
      </c>
      <c r="I46" s="20">
        <v>44155</v>
      </c>
      <c r="J46" s="20">
        <v>45508</v>
      </c>
      <c r="K46" s="14"/>
      <c r="L46" s="15">
        <v>0.8</v>
      </c>
      <c r="M46" s="16">
        <v>3150000</v>
      </c>
      <c r="N46" s="29">
        <v>1</v>
      </c>
      <c r="O46" s="16">
        <v>3150000</v>
      </c>
      <c r="P46" s="29">
        <v>1</v>
      </c>
      <c r="Q46" s="17">
        <v>3100124.04</v>
      </c>
      <c r="R46" s="11" t="s">
        <v>247</v>
      </c>
      <c r="S46" s="14"/>
      <c r="T46" s="19"/>
    </row>
    <row r="47" spans="1:20" ht="82.8" x14ac:dyDescent="0.35">
      <c r="A47" s="8">
        <v>44</v>
      </c>
      <c r="B47" s="9" t="s">
        <v>295</v>
      </c>
      <c r="C47" s="10" t="s">
        <v>296</v>
      </c>
      <c r="D47" s="11" t="s">
        <v>126</v>
      </c>
      <c r="E47" s="11" t="s">
        <v>192</v>
      </c>
      <c r="F47" s="11"/>
      <c r="G47" s="21"/>
      <c r="H47" s="22" t="s">
        <v>218</v>
      </c>
      <c r="I47" s="20">
        <v>44377</v>
      </c>
      <c r="J47" s="20">
        <v>45838</v>
      </c>
      <c r="K47" s="14"/>
      <c r="L47" s="15">
        <v>0.7</v>
      </c>
      <c r="M47" s="16">
        <v>510000</v>
      </c>
      <c r="N47" s="29">
        <v>1</v>
      </c>
      <c r="O47" s="16">
        <v>510000</v>
      </c>
      <c r="P47" s="29">
        <v>1</v>
      </c>
      <c r="Q47" s="17">
        <v>242116.45</v>
      </c>
      <c r="R47" s="11" t="s">
        <v>239</v>
      </c>
      <c r="S47" s="14"/>
      <c r="T47" s="23"/>
    </row>
    <row r="48" spans="1:20" ht="193.2" x14ac:dyDescent="0.35">
      <c r="A48" s="8">
        <v>45</v>
      </c>
      <c r="B48" s="9" t="s">
        <v>295</v>
      </c>
      <c r="C48" s="10" t="s">
        <v>296</v>
      </c>
      <c r="D48" s="11" t="s">
        <v>127</v>
      </c>
      <c r="E48" s="11" t="s">
        <v>193</v>
      </c>
      <c r="F48" s="11"/>
      <c r="G48" s="21"/>
      <c r="H48" s="22" t="s">
        <v>218</v>
      </c>
      <c r="I48" s="20">
        <v>44481</v>
      </c>
      <c r="J48" s="20">
        <v>45626</v>
      </c>
      <c r="K48" s="14"/>
      <c r="L48" s="15">
        <v>0.7</v>
      </c>
      <c r="M48" s="16">
        <v>8090000</v>
      </c>
      <c r="N48" s="29">
        <v>1</v>
      </c>
      <c r="O48" s="16">
        <v>8090000</v>
      </c>
      <c r="P48" s="29">
        <v>1</v>
      </c>
      <c r="Q48" s="17">
        <v>7407828.9899999993</v>
      </c>
      <c r="R48" s="11" t="s">
        <v>242</v>
      </c>
      <c r="S48" s="14"/>
      <c r="T48" s="23"/>
    </row>
    <row r="49" spans="1:20" ht="39" customHeight="1" x14ac:dyDescent="0.35">
      <c r="A49" s="8">
        <v>46</v>
      </c>
      <c r="B49" s="9" t="s">
        <v>295</v>
      </c>
      <c r="C49" s="10" t="s">
        <v>296</v>
      </c>
      <c r="D49" s="11" t="s">
        <v>128</v>
      </c>
      <c r="E49" s="11"/>
      <c r="F49" s="11" t="s">
        <v>194</v>
      </c>
      <c r="G49" s="21"/>
      <c r="H49" s="22" t="s">
        <v>218</v>
      </c>
      <c r="I49" s="20">
        <v>44481</v>
      </c>
      <c r="J49" s="20">
        <v>46387</v>
      </c>
      <c r="K49" s="14"/>
      <c r="L49" s="15">
        <v>0.5</v>
      </c>
      <c r="M49" s="16" t="s">
        <v>222</v>
      </c>
      <c r="N49" s="29">
        <v>1</v>
      </c>
      <c r="O49" s="16" t="s">
        <v>222</v>
      </c>
      <c r="P49" s="29">
        <v>1</v>
      </c>
      <c r="Q49" s="17">
        <v>350657.67000000004</v>
      </c>
      <c r="R49" s="11" t="s">
        <v>248</v>
      </c>
      <c r="S49" s="14"/>
      <c r="T49" s="23"/>
    </row>
    <row r="50" spans="1:20" ht="41.4" x14ac:dyDescent="0.35">
      <c r="A50" s="8">
        <v>47</v>
      </c>
      <c r="B50" s="9" t="s">
        <v>295</v>
      </c>
      <c r="C50" s="10" t="s">
        <v>296</v>
      </c>
      <c r="D50" s="11" t="s">
        <v>129</v>
      </c>
      <c r="E50" s="11"/>
      <c r="F50" s="11" t="s">
        <v>195</v>
      </c>
      <c r="G50" s="21"/>
      <c r="H50" s="22" t="s">
        <v>218</v>
      </c>
      <c r="I50" s="20">
        <v>44728</v>
      </c>
      <c r="J50" s="20">
        <v>45657</v>
      </c>
      <c r="K50" s="14"/>
      <c r="L50" s="15">
        <v>0.7</v>
      </c>
      <c r="M50" s="16">
        <v>201673</v>
      </c>
      <c r="N50" s="29">
        <v>1</v>
      </c>
      <c r="O50" s="16">
        <v>201673</v>
      </c>
      <c r="P50" s="29">
        <v>1</v>
      </c>
      <c r="Q50" s="17">
        <v>189980.26</v>
      </c>
      <c r="R50" s="11" t="s">
        <v>249</v>
      </c>
      <c r="S50" s="14"/>
      <c r="T50" s="23"/>
    </row>
    <row r="51" spans="1:20" ht="138" x14ac:dyDescent="0.35">
      <c r="A51" s="8">
        <v>48</v>
      </c>
      <c r="B51" s="9" t="s">
        <v>295</v>
      </c>
      <c r="C51" s="10" t="s">
        <v>296</v>
      </c>
      <c r="D51" s="11" t="s">
        <v>130</v>
      </c>
      <c r="E51" s="11" t="s">
        <v>196</v>
      </c>
      <c r="F51" s="11"/>
      <c r="G51" s="21"/>
      <c r="H51" s="22" t="s">
        <v>218</v>
      </c>
      <c r="I51" s="20">
        <v>44690</v>
      </c>
      <c r="J51" s="20">
        <v>45626</v>
      </c>
      <c r="K51" s="14"/>
      <c r="L51" s="15">
        <v>0.6</v>
      </c>
      <c r="M51" s="16">
        <v>5756402</v>
      </c>
      <c r="N51" s="29">
        <v>1</v>
      </c>
      <c r="O51" s="16">
        <v>5756402</v>
      </c>
      <c r="P51" s="29">
        <v>1</v>
      </c>
      <c r="Q51" s="17">
        <v>4168979.85</v>
      </c>
      <c r="R51" s="11" t="s">
        <v>250</v>
      </c>
      <c r="S51" s="14"/>
      <c r="T51" s="23"/>
    </row>
    <row r="52" spans="1:20" ht="138" x14ac:dyDescent="0.35">
      <c r="A52" s="8">
        <v>49</v>
      </c>
      <c r="B52" s="9" t="s">
        <v>295</v>
      </c>
      <c r="C52" s="10" t="s">
        <v>296</v>
      </c>
      <c r="D52" s="11" t="s">
        <v>131</v>
      </c>
      <c r="E52" s="11" t="s">
        <v>196</v>
      </c>
      <c r="F52" s="11"/>
      <c r="G52" s="21"/>
      <c r="H52" s="22" t="s">
        <v>218</v>
      </c>
      <c r="I52" s="20">
        <v>44690</v>
      </c>
      <c r="J52" s="20">
        <v>45626</v>
      </c>
      <c r="K52" s="14"/>
      <c r="L52" s="15">
        <v>0.7</v>
      </c>
      <c r="M52" s="16">
        <v>6000000</v>
      </c>
      <c r="N52" s="29">
        <v>1</v>
      </c>
      <c r="O52" s="16">
        <v>6000000</v>
      </c>
      <c r="P52" s="29">
        <v>1</v>
      </c>
      <c r="Q52" s="17">
        <v>4662612.4799999995</v>
      </c>
      <c r="R52" s="11" t="s">
        <v>251</v>
      </c>
      <c r="S52" s="14"/>
      <c r="T52" s="23"/>
    </row>
    <row r="53" spans="1:20" ht="41.4" x14ac:dyDescent="0.35">
      <c r="A53" s="8">
        <v>50</v>
      </c>
      <c r="B53" s="9" t="s">
        <v>295</v>
      </c>
      <c r="C53" s="10" t="s">
        <v>296</v>
      </c>
      <c r="D53" s="11" t="s">
        <v>132</v>
      </c>
      <c r="E53" s="11"/>
      <c r="F53" s="11" t="s">
        <v>197</v>
      </c>
      <c r="G53" s="21"/>
      <c r="H53" s="22" t="s">
        <v>218</v>
      </c>
      <c r="I53" s="20">
        <v>44679</v>
      </c>
      <c r="J53" s="20">
        <v>45626</v>
      </c>
      <c r="K53" s="14"/>
      <c r="L53" s="15">
        <v>0.7</v>
      </c>
      <c r="M53" s="16">
        <v>1201580</v>
      </c>
      <c r="N53" s="29">
        <v>1</v>
      </c>
      <c r="O53" s="16">
        <v>1201580</v>
      </c>
      <c r="P53" s="29">
        <v>1</v>
      </c>
      <c r="Q53" s="17">
        <v>884300.97</v>
      </c>
      <c r="R53" s="11" t="s">
        <v>252</v>
      </c>
      <c r="S53" s="14"/>
      <c r="T53" s="23"/>
    </row>
    <row r="54" spans="1:20" ht="69.75" customHeight="1" x14ac:dyDescent="0.35">
      <c r="A54" s="8">
        <v>51</v>
      </c>
      <c r="B54" s="9" t="s">
        <v>295</v>
      </c>
      <c r="C54" s="10" t="s">
        <v>12</v>
      </c>
      <c r="D54" s="11" t="s">
        <v>133</v>
      </c>
      <c r="E54" s="11"/>
      <c r="F54" s="11" t="s">
        <v>198</v>
      </c>
      <c r="G54" s="21"/>
      <c r="H54" s="22" t="s">
        <v>218</v>
      </c>
      <c r="I54" s="20">
        <v>44694</v>
      </c>
      <c r="J54" s="20">
        <v>45382</v>
      </c>
      <c r="K54" s="14"/>
      <c r="L54" s="15">
        <v>1</v>
      </c>
      <c r="M54" s="16">
        <v>414405</v>
      </c>
      <c r="N54" s="29">
        <v>1</v>
      </c>
      <c r="O54" s="16">
        <v>414405</v>
      </c>
      <c r="P54" s="29">
        <v>1</v>
      </c>
      <c r="Q54" s="17">
        <v>317972.07</v>
      </c>
      <c r="R54" s="11" t="s">
        <v>253</v>
      </c>
      <c r="S54" s="14"/>
      <c r="T54" s="19" t="s">
        <v>290</v>
      </c>
    </row>
    <row r="55" spans="1:20" ht="41.4" x14ac:dyDescent="0.35">
      <c r="A55" s="8">
        <v>52</v>
      </c>
      <c r="B55" s="9" t="s">
        <v>295</v>
      </c>
      <c r="C55" s="10" t="s">
        <v>296</v>
      </c>
      <c r="D55" s="11" t="s">
        <v>134</v>
      </c>
      <c r="E55" s="11"/>
      <c r="F55" s="11" t="s">
        <v>199</v>
      </c>
      <c r="G55" s="21"/>
      <c r="H55" s="22" t="s">
        <v>218</v>
      </c>
      <c r="I55" s="20">
        <v>44713</v>
      </c>
      <c r="J55" s="20">
        <v>45807</v>
      </c>
      <c r="K55" s="14"/>
      <c r="L55" s="15">
        <v>0.6</v>
      </c>
      <c r="M55" s="16" t="s">
        <v>223</v>
      </c>
      <c r="N55" s="29">
        <v>1</v>
      </c>
      <c r="O55" s="16" t="s">
        <v>223</v>
      </c>
      <c r="P55" s="29">
        <v>1</v>
      </c>
      <c r="Q55" s="17">
        <v>750824.37</v>
      </c>
      <c r="R55" s="11" t="s">
        <v>254</v>
      </c>
      <c r="S55" s="14"/>
      <c r="T55" s="23"/>
    </row>
    <row r="56" spans="1:20" ht="41.4" x14ac:dyDescent="0.35">
      <c r="A56" s="8">
        <v>53</v>
      </c>
      <c r="B56" s="9" t="s">
        <v>295</v>
      </c>
      <c r="C56" s="10" t="s">
        <v>296</v>
      </c>
      <c r="D56" s="11" t="s">
        <v>135</v>
      </c>
      <c r="E56" s="11"/>
      <c r="F56" s="11" t="s">
        <v>200</v>
      </c>
      <c r="G56" s="21"/>
      <c r="H56" s="22" t="s">
        <v>218</v>
      </c>
      <c r="I56" s="20">
        <v>44694</v>
      </c>
      <c r="J56" s="20">
        <v>45626</v>
      </c>
      <c r="K56" s="14"/>
      <c r="L56" s="15">
        <v>0.6</v>
      </c>
      <c r="M56" s="16">
        <v>223000</v>
      </c>
      <c r="N56" s="29">
        <v>1</v>
      </c>
      <c r="O56" s="16">
        <v>223000</v>
      </c>
      <c r="P56" s="29">
        <v>1</v>
      </c>
      <c r="Q56" s="17">
        <v>122192.27</v>
      </c>
      <c r="R56" s="11" t="s">
        <v>255</v>
      </c>
      <c r="S56" s="14"/>
      <c r="T56" s="23"/>
    </row>
    <row r="57" spans="1:20" ht="55.2" x14ac:dyDescent="0.35">
      <c r="A57" s="8">
        <v>54</v>
      </c>
      <c r="B57" s="9" t="s">
        <v>295</v>
      </c>
      <c r="C57" s="10" t="s">
        <v>12</v>
      </c>
      <c r="D57" s="11" t="s">
        <v>136</v>
      </c>
      <c r="E57" s="11"/>
      <c r="F57" s="11" t="s">
        <v>201</v>
      </c>
      <c r="G57" s="21"/>
      <c r="H57" s="22" t="s">
        <v>218</v>
      </c>
      <c r="I57" s="20">
        <v>44747</v>
      </c>
      <c r="J57" s="20">
        <v>45843</v>
      </c>
      <c r="K57" s="14"/>
      <c r="L57" s="15">
        <v>0.5</v>
      </c>
      <c r="M57" s="16">
        <v>9622734</v>
      </c>
      <c r="N57" s="29">
        <v>1</v>
      </c>
      <c r="O57" s="16">
        <v>9622734</v>
      </c>
      <c r="P57" s="29">
        <v>1</v>
      </c>
      <c r="Q57" s="17">
        <v>3540338.7199999997</v>
      </c>
      <c r="R57" s="11" t="s">
        <v>253</v>
      </c>
      <c r="S57" s="14"/>
      <c r="T57" s="23"/>
    </row>
    <row r="58" spans="1:20" ht="146.25" customHeight="1" x14ac:dyDescent="0.35">
      <c r="A58" s="8">
        <v>55</v>
      </c>
      <c r="B58" s="9" t="s">
        <v>295</v>
      </c>
      <c r="C58" s="10" t="s">
        <v>296</v>
      </c>
      <c r="D58" s="11" t="s">
        <v>137</v>
      </c>
      <c r="E58" s="11"/>
      <c r="F58" s="11" t="s">
        <v>202</v>
      </c>
      <c r="G58" s="21"/>
      <c r="H58" s="22" t="s">
        <v>218</v>
      </c>
      <c r="I58" s="20">
        <v>44833</v>
      </c>
      <c r="J58" s="20">
        <v>45350</v>
      </c>
      <c r="K58" s="14"/>
      <c r="L58" s="15">
        <v>1</v>
      </c>
      <c r="M58" s="16" t="s">
        <v>224</v>
      </c>
      <c r="N58" s="29">
        <v>1</v>
      </c>
      <c r="O58" s="16" t="s">
        <v>224</v>
      </c>
      <c r="P58" s="29">
        <v>1</v>
      </c>
      <c r="Q58" s="17">
        <v>160622.5</v>
      </c>
      <c r="R58" s="11" t="s">
        <v>256</v>
      </c>
      <c r="S58" s="14"/>
      <c r="T58" s="19" t="s">
        <v>291</v>
      </c>
    </row>
    <row r="59" spans="1:20" ht="69.75" customHeight="1" x14ac:dyDescent="0.35">
      <c r="A59" s="8">
        <v>56</v>
      </c>
      <c r="B59" s="9" t="s">
        <v>295</v>
      </c>
      <c r="C59" s="10" t="s">
        <v>296</v>
      </c>
      <c r="D59" s="11" t="s">
        <v>138</v>
      </c>
      <c r="E59" s="11"/>
      <c r="F59" s="11" t="s">
        <v>203</v>
      </c>
      <c r="G59" s="21"/>
      <c r="H59" s="22" t="s">
        <v>218</v>
      </c>
      <c r="I59" s="20">
        <v>44958</v>
      </c>
      <c r="J59" s="20">
        <v>45412</v>
      </c>
      <c r="K59" s="14"/>
      <c r="L59" s="15">
        <v>1</v>
      </c>
      <c r="M59" s="16">
        <v>156500</v>
      </c>
      <c r="N59" s="29">
        <v>1</v>
      </c>
      <c r="O59" s="16">
        <v>156500</v>
      </c>
      <c r="P59" s="29">
        <v>1</v>
      </c>
      <c r="Q59" s="17">
        <v>139326.13999999998</v>
      </c>
      <c r="R59" s="11" t="s">
        <v>257</v>
      </c>
      <c r="S59" s="14"/>
      <c r="T59" s="19" t="s">
        <v>292</v>
      </c>
    </row>
    <row r="60" spans="1:20" ht="162" customHeight="1" x14ac:dyDescent="0.35">
      <c r="A60" s="8">
        <v>57</v>
      </c>
      <c r="B60" s="9" t="s">
        <v>295</v>
      </c>
      <c r="C60" s="10" t="s">
        <v>296</v>
      </c>
      <c r="D60" s="11" t="s">
        <v>139</v>
      </c>
      <c r="E60" s="11"/>
      <c r="F60" s="11" t="s">
        <v>204</v>
      </c>
      <c r="G60" s="21"/>
      <c r="H60" s="22" t="s">
        <v>218</v>
      </c>
      <c r="I60" s="20">
        <v>45091</v>
      </c>
      <c r="J60" s="20">
        <v>45460</v>
      </c>
      <c r="K60" s="14"/>
      <c r="L60" s="15">
        <v>1</v>
      </c>
      <c r="M60" s="16">
        <v>500000</v>
      </c>
      <c r="N60" s="29">
        <v>1</v>
      </c>
      <c r="O60" s="16">
        <v>500000</v>
      </c>
      <c r="P60" s="29">
        <v>1</v>
      </c>
      <c r="Q60" s="17">
        <v>488318.35</v>
      </c>
      <c r="R60" s="11" t="s">
        <v>258</v>
      </c>
      <c r="S60" s="14"/>
      <c r="T60" s="19" t="s">
        <v>293</v>
      </c>
    </row>
    <row r="61" spans="1:20" ht="82.8" x14ac:dyDescent="0.35">
      <c r="A61" s="8">
        <v>58</v>
      </c>
      <c r="B61" s="9" t="s">
        <v>295</v>
      </c>
      <c r="C61" s="10" t="s">
        <v>296</v>
      </c>
      <c r="D61" s="11" t="s">
        <v>140</v>
      </c>
      <c r="E61" s="11"/>
      <c r="F61" s="11" t="s">
        <v>204</v>
      </c>
      <c r="G61" s="21"/>
      <c r="H61" s="22" t="s">
        <v>218</v>
      </c>
      <c r="I61" s="20">
        <v>45099</v>
      </c>
      <c r="J61" s="20">
        <v>45509</v>
      </c>
      <c r="K61" s="14"/>
      <c r="L61" s="15">
        <v>0.8</v>
      </c>
      <c r="M61" s="16">
        <v>498336</v>
      </c>
      <c r="N61" s="29">
        <v>1</v>
      </c>
      <c r="O61" s="16">
        <v>498336</v>
      </c>
      <c r="P61" s="29">
        <v>1</v>
      </c>
      <c r="Q61" s="17">
        <v>432480.87</v>
      </c>
      <c r="R61" s="11" t="s">
        <v>259</v>
      </c>
      <c r="S61" s="14"/>
      <c r="T61" s="23"/>
    </row>
    <row r="62" spans="1:20" ht="35.25" customHeight="1" x14ac:dyDescent="0.35">
      <c r="A62" s="8">
        <v>59</v>
      </c>
      <c r="B62" s="9" t="s">
        <v>295</v>
      </c>
      <c r="C62" s="10" t="s">
        <v>296</v>
      </c>
      <c r="D62" s="11" t="s">
        <v>141</v>
      </c>
      <c r="E62" s="11"/>
      <c r="F62" s="11" t="s">
        <v>204</v>
      </c>
      <c r="G62" s="21"/>
      <c r="H62" s="22" t="s">
        <v>218</v>
      </c>
      <c r="I62" s="20">
        <v>45093</v>
      </c>
      <c r="J62" s="20">
        <v>45458</v>
      </c>
      <c r="K62" s="14"/>
      <c r="L62" s="15">
        <v>1</v>
      </c>
      <c r="M62" s="16">
        <v>450000</v>
      </c>
      <c r="N62" s="29">
        <v>1</v>
      </c>
      <c r="O62" s="16">
        <v>450000</v>
      </c>
      <c r="P62" s="29">
        <v>1</v>
      </c>
      <c r="Q62" s="17">
        <v>446564.69</v>
      </c>
      <c r="R62" s="11" t="s">
        <v>234</v>
      </c>
      <c r="S62" s="14"/>
      <c r="T62" s="19" t="s">
        <v>294</v>
      </c>
    </row>
    <row r="63" spans="1:20" ht="41.4" x14ac:dyDescent="0.35">
      <c r="A63" s="8">
        <v>60</v>
      </c>
      <c r="B63" s="9" t="s">
        <v>295</v>
      </c>
      <c r="C63" s="10" t="s">
        <v>296</v>
      </c>
      <c r="D63" s="11" t="s">
        <v>142</v>
      </c>
      <c r="E63" s="11" t="s">
        <v>205</v>
      </c>
      <c r="F63" s="11"/>
      <c r="G63" s="21"/>
      <c r="H63" s="22" t="s">
        <v>218</v>
      </c>
      <c r="I63" s="20">
        <v>45344</v>
      </c>
      <c r="J63" s="20">
        <v>46356</v>
      </c>
      <c r="K63" s="14"/>
      <c r="L63" s="15">
        <v>0.4</v>
      </c>
      <c r="M63" s="16">
        <v>765000</v>
      </c>
      <c r="N63" s="29">
        <v>1</v>
      </c>
      <c r="O63" s="16">
        <v>765000</v>
      </c>
      <c r="P63" s="29">
        <v>1</v>
      </c>
      <c r="Q63" s="17">
        <v>182922.75</v>
      </c>
      <c r="R63" s="11" t="s">
        <v>260</v>
      </c>
      <c r="S63" s="14"/>
      <c r="T63" s="23"/>
    </row>
    <row r="64" spans="1:20" ht="55.2" x14ac:dyDescent="0.35">
      <c r="A64" s="8">
        <v>61</v>
      </c>
      <c r="B64" s="9" t="s">
        <v>295</v>
      </c>
      <c r="C64" s="10" t="s">
        <v>296</v>
      </c>
      <c r="D64" s="11" t="s">
        <v>143</v>
      </c>
      <c r="E64" s="11" t="s">
        <v>205</v>
      </c>
      <c r="F64" s="11"/>
      <c r="G64" s="21"/>
      <c r="H64" s="22" t="s">
        <v>218</v>
      </c>
      <c r="I64" s="20">
        <v>45344</v>
      </c>
      <c r="J64" s="20">
        <v>46356</v>
      </c>
      <c r="K64" s="14"/>
      <c r="L64" s="15">
        <v>0.4</v>
      </c>
      <c r="M64" s="16">
        <v>1785000</v>
      </c>
      <c r="N64" s="29">
        <v>1</v>
      </c>
      <c r="O64" s="16">
        <v>1785000</v>
      </c>
      <c r="P64" s="29">
        <v>1</v>
      </c>
      <c r="Q64" s="17">
        <v>64730.77</v>
      </c>
      <c r="R64" s="11" t="s">
        <v>261</v>
      </c>
      <c r="S64" s="14"/>
      <c r="T64" s="23"/>
    </row>
    <row r="65" spans="1:20" ht="69" x14ac:dyDescent="0.35">
      <c r="A65" s="8">
        <v>62</v>
      </c>
      <c r="B65" s="9" t="s">
        <v>295</v>
      </c>
      <c r="C65" s="10" t="s">
        <v>296</v>
      </c>
      <c r="D65" s="11" t="s">
        <v>144</v>
      </c>
      <c r="E65" s="11" t="s">
        <v>205</v>
      </c>
      <c r="F65" s="11"/>
      <c r="G65" s="21"/>
      <c r="H65" s="22" t="s">
        <v>218</v>
      </c>
      <c r="I65" s="20">
        <v>45344</v>
      </c>
      <c r="J65" s="20">
        <v>46356</v>
      </c>
      <c r="K65" s="14"/>
      <c r="L65" s="15">
        <v>0.4</v>
      </c>
      <c r="M65" s="16">
        <v>1579325.85</v>
      </c>
      <c r="N65" s="29">
        <v>1</v>
      </c>
      <c r="O65" s="16">
        <v>1579325.85</v>
      </c>
      <c r="P65" s="29">
        <v>1</v>
      </c>
      <c r="Q65" s="17">
        <v>105541.6</v>
      </c>
      <c r="R65" s="11" t="s">
        <v>262</v>
      </c>
      <c r="S65" s="14"/>
      <c r="T65" s="23"/>
    </row>
    <row r="66" spans="1:20" ht="42" customHeight="1" x14ac:dyDescent="0.35">
      <c r="A66" s="8">
        <v>63</v>
      </c>
      <c r="B66" s="9" t="s">
        <v>295</v>
      </c>
      <c r="C66" s="10" t="s">
        <v>296</v>
      </c>
      <c r="D66" s="11" t="s">
        <v>145</v>
      </c>
      <c r="E66" s="11" t="s">
        <v>205</v>
      </c>
      <c r="F66" s="11"/>
      <c r="G66" s="21"/>
      <c r="H66" s="22" t="s">
        <v>218</v>
      </c>
      <c r="I66" s="20">
        <v>45349</v>
      </c>
      <c r="J66" s="20">
        <v>46356</v>
      </c>
      <c r="K66" s="14"/>
      <c r="L66" s="15">
        <v>0.4</v>
      </c>
      <c r="M66" s="16">
        <v>1695375</v>
      </c>
      <c r="N66" s="29">
        <v>1</v>
      </c>
      <c r="O66" s="16">
        <v>1695375</v>
      </c>
      <c r="P66" s="29">
        <v>1</v>
      </c>
      <c r="Q66" s="17">
        <v>121144.79</v>
      </c>
      <c r="R66" s="11" t="s">
        <v>263</v>
      </c>
      <c r="S66" s="14"/>
      <c r="T66" s="23"/>
    </row>
    <row r="67" spans="1:20" ht="41.4" x14ac:dyDescent="0.35">
      <c r="A67" s="8">
        <v>64</v>
      </c>
      <c r="B67" s="9" t="s">
        <v>295</v>
      </c>
      <c r="C67" s="10" t="s">
        <v>296</v>
      </c>
      <c r="D67" s="11" t="s">
        <v>146</v>
      </c>
      <c r="E67" s="11"/>
      <c r="F67" s="11" t="s">
        <v>206</v>
      </c>
      <c r="G67" s="21"/>
      <c r="H67" s="22" t="s">
        <v>218</v>
      </c>
      <c r="I67" s="20">
        <v>45201</v>
      </c>
      <c r="J67" s="20">
        <v>46022</v>
      </c>
      <c r="K67" s="14"/>
      <c r="L67" s="15">
        <v>0.4</v>
      </c>
      <c r="M67" s="16" t="s">
        <v>225</v>
      </c>
      <c r="N67" s="29">
        <v>1</v>
      </c>
      <c r="O67" s="16" t="s">
        <v>225</v>
      </c>
      <c r="P67" s="29">
        <v>1</v>
      </c>
      <c r="Q67" s="17">
        <v>439514.88</v>
      </c>
      <c r="R67" s="11" t="s">
        <v>257</v>
      </c>
      <c r="S67" s="14"/>
      <c r="T67" s="23"/>
    </row>
    <row r="68" spans="1:20" ht="82.8" x14ac:dyDescent="0.35">
      <c r="A68" s="8">
        <v>65</v>
      </c>
      <c r="B68" s="9" t="s">
        <v>295</v>
      </c>
      <c r="C68" s="10" t="s">
        <v>296</v>
      </c>
      <c r="D68" s="11" t="s">
        <v>147</v>
      </c>
      <c r="E68" s="11"/>
      <c r="F68" s="11" t="s">
        <v>204</v>
      </c>
      <c r="G68" s="21"/>
      <c r="H68" s="22" t="s">
        <v>218</v>
      </c>
      <c r="I68" s="20">
        <v>45225</v>
      </c>
      <c r="J68" s="20">
        <v>45590</v>
      </c>
      <c r="K68" s="14"/>
      <c r="L68" s="15">
        <v>0.7</v>
      </c>
      <c r="M68" s="16">
        <v>400000</v>
      </c>
      <c r="N68" s="29">
        <v>1</v>
      </c>
      <c r="O68" s="16">
        <v>400000</v>
      </c>
      <c r="P68" s="29">
        <v>1</v>
      </c>
      <c r="Q68" s="17">
        <v>142649.09</v>
      </c>
      <c r="R68" s="11" t="s">
        <v>264</v>
      </c>
      <c r="S68" s="14"/>
      <c r="T68" s="23"/>
    </row>
    <row r="69" spans="1:20" ht="82.8" x14ac:dyDescent="0.35">
      <c r="A69" s="8">
        <v>66</v>
      </c>
      <c r="B69" s="9" t="s">
        <v>295</v>
      </c>
      <c r="C69" s="10" t="s">
        <v>296</v>
      </c>
      <c r="D69" s="11" t="s">
        <v>148</v>
      </c>
      <c r="E69" s="11" t="s">
        <v>207</v>
      </c>
      <c r="F69" s="11"/>
      <c r="G69" s="21"/>
      <c r="H69" s="22" t="s">
        <v>218</v>
      </c>
      <c r="I69" s="20">
        <v>45229</v>
      </c>
      <c r="J69" s="20">
        <v>45991</v>
      </c>
      <c r="K69" s="14"/>
      <c r="L69" s="15">
        <v>0.4</v>
      </c>
      <c r="M69" s="16">
        <v>5419890</v>
      </c>
      <c r="N69" s="29">
        <v>1</v>
      </c>
      <c r="O69" s="16">
        <v>5419890</v>
      </c>
      <c r="P69" s="29">
        <v>1</v>
      </c>
      <c r="Q69" s="17">
        <v>841287.70999999985</v>
      </c>
      <c r="R69" s="11" t="s">
        <v>265</v>
      </c>
      <c r="S69" s="14"/>
      <c r="T69" s="23"/>
    </row>
    <row r="70" spans="1:20" ht="41.4" x14ac:dyDescent="0.35">
      <c r="A70" s="8">
        <v>67</v>
      </c>
      <c r="B70" s="9" t="s">
        <v>295</v>
      </c>
      <c r="C70" s="10" t="s">
        <v>296</v>
      </c>
      <c r="D70" s="11" t="s">
        <v>149</v>
      </c>
      <c r="E70" s="11" t="s">
        <v>208</v>
      </c>
      <c r="F70" s="11"/>
      <c r="G70" s="21"/>
      <c r="H70" s="22" t="s">
        <v>218</v>
      </c>
      <c r="I70" s="20">
        <v>45348</v>
      </c>
      <c r="J70" s="20">
        <v>45991</v>
      </c>
      <c r="K70" s="14"/>
      <c r="L70" s="15">
        <v>0.4</v>
      </c>
      <c r="M70" s="16">
        <v>3978319</v>
      </c>
      <c r="N70" s="29">
        <v>1</v>
      </c>
      <c r="O70" s="16">
        <v>3978319</v>
      </c>
      <c r="P70" s="29">
        <v>1</v>
      </c>
      <c r="Q70" s="17">
        <v>538598.06000000006</v>
      </c>
      <c r="R70" s="11" t="s">
        <v>266</v>
      </c>
      <c r="S70" s="14"/>
      <c r="T70" s="23"/>
    </row>
    <row r="71" spans="1:20" ht="41.4" x14ac:dyDescent="0.35">
      <c r="A71" s="8">
        <v>68</v>
      </c>
      <c r="B71" s="9" t="s">
        <v>295</v>
      </c>
      <c r="C71" s="10" t="s">
        <v>296</v>
      </c>
      <c r="D71" s="11" t="s">
        <v>150</v>
      </c>
      <c r="E71" s="11"/>
      <c r="F71" s="11" t="s">
        <v>209</v>
      </c>
      <c r="G71" s="21"/>
      <c r="H71" s="22" t="s">
        <v>218</v>
      </c>
      <c r="I71" s="20">
        <v>45292</v>
      </c>
      <c r="J71" s="20">
        <v>45657</v>
      </c>
      <c r="K71" s="16"/>
      <c r="L71" s="15">
        <v>0.5</v>
      </c>
      <c r="M71" s="16" t="s">
        <v>226</v>
      </c>
      <c r="N71" s="29">
        <v>1</v>
      </c>
      <c r="O71" s="16" t="s">
        <v>226</v>
      </c>
      <c r="P71" s="29">
        <v>1</v>
      </c>
      <c r="Q71" s="17">
        <v>7761.54</v>
      </c>
      <c r="R71" s="11" t="s">
        <v>267</v>
      </c>
      <c r="S71" s="14"/>
      <c r="T71" s="23"/>
    </row>
    <row r="72" spans="1:20" ht="41.4" x14ac:dyDescent="0.35">
      <c r="A72" s="8">
        <v>69</v>
      </c>
      <c r="B72" s="9" t="s">
        <v>295</v>
      </c>
      <c r="C72" s="10" t="s">
        <v>297</v>
      </c>
      <c r="D72" s="11" t="s">
        <v>151</v>
      </c>
      <c r="E72" s="11" t="s">
        <v>208</v>
      </c>
      <c r="F72" s="11"/>
      <c r="G72" s="21"/>
      <c r="H72" s="22" t="s">
        <v>218</v>
      </c>
      <c r="I72" s="20">
        <v>45421</v>
      </c>
      <c r="J72" s="20">
        <v>45991</v>
      </c>
      <c r="K72" s="16">
        <v>1999994</v>
      </c>
      <c r="L72" s="15">
        <v>0.3</v>
      </c>
      <c r="M72" s="16">
        <v>7685799.4500000002</v>
      </c>
      <c r="N72" s="29">
        <v>1</v>
      </c>
      <c r="O72" s="16">
        <v>7685799.4500000002</v>
      </c>
      <c r="P72" s="29">
        <v>1</v>
      </c>
      <c r="Q72" s="17">
        <v>1790270</v>
      </c>
      <c r="R72" s="11" t="s">
        <v>268</v>
      </c>
      <c r="S72" s="14"/>
      <c r="T72" s="23"/>
    </row>
    <row r="73" spans="1:20" ht="41.4" x14ac:dyDescent="0.35">
      <c r="A73" s="8">
        <v>70</v>
      </c>
      <c r="B73" s="9" t="s">
        <v>295</v>
      </c>
      <c r="C73" s="10" t="s">
        <v>296</v>
      </c>
      <c r="D73" s="11" t="s">
        <v>152</v>
      </c>
      <c r="E73" s="11"/>
      <c r="F73" s="11" t="s">
        <v>210</v>
      </c>
      <c r="G73" s="24"/>
      <c r="H73" s="25" t="s">
        <v>218</v>
      </c>
      <c r="I73" s="20">
        <v>45302</v>
      </c>
      <c r="J73" s="20">
        <v>45637</v>
      </c>
      <c r="K73" s="14"/>
      <c r="L73" s="15">
        <v>0.5</v>
      </c>
      <c r="M73" s="16" t="s">
        <v>227</v>
      </c>
      <c r="N73" s="29">
        <v>1</v>
      </c>
      <c r="O73" s="16" t="s">
        <v>227</v>
      </c>
      <c r="P73" s="29">
        <v>1</v>
      </c>
      <c r="Q73" s="17">
        <v>0</v>
      </c>
      <c r="R73" s="11" t="s">
        <v>269</v>
      </c>
      <c r="S73" s="14"/>
      <c r="T73" s="25"/>
    </row>
    <row r="74" spans="1:20" ht="55.2" x14ac:dyDescent="0.35">
      <c r="A74" s="8">
        <v>71</v>
      </c>
      <c r="B74" s="9" t="s">
        <v>295</v>
      </c>
      <c r="C74" s="10" t="s">
        <v>296</v>
      </c>
      <c r="D74" s="11" t="s">
        <v>153</v>
      </c>
      <c r="E74" s="11"/>
      <c r="F74" s="11" t="s">
        <v>211</v>
      </c>
      <c r="G74" s="11" t="s">
        <v>211</v>
      </c>
      <c r="H74" s="25" t="s">
        <v>218</v>
      </c>
      <c r="I74" s="20">
        <v>45261</v>
      </c>
      <c r="J74" s="20">
        <v>45597</v>
      </c>
      <c r="K74" s="14"/>
      <c r="L74" s="15">
        <v>0.5</v>
      </c>
      <c r="M74" s="16">
        <v>315000</v>
      </c>
      <c r="N74" s="29">
        <v>1</v>
      </c>
      <c r="O74" s="16">
        <v>315000</v>
      </c>
      <c r="P74" s="29">
        <v>1</v>
      </c>
      <c r="Q74" s="17">
        <v>66337.56</v>
      </c>
      <c r="R74" s="11" t="s">
        <v>231</v>
      </c>
      <c r="S74" s="14"/>
      <c r="T74" s="25"/>
    </row>
    <row r="75" spans="1:20" ht="41.4" x14ac:dyDescent="0.35">
      <c r="A75" s="8">
        <v>72</v>
      </c>
      <c r="B75" s="9" t="s">
        <v>295</v>
      </c>
      <c r="C75" s="10" t="s">
        <v>296</v>
      </c>
      <c r="D75" s="11" t="s">
        <v>154</v>
      </c>
      <c r="E75" s="11" t="s">
        <v>212</v>
      </c>
      <c r="F75" s="26"/>
      <c r="G75" s="24"/>
      <c r="H75" s="25" t="s">
        <v>218</v>
      </c>
      <c r="I75" s="20">
        <v>45349</v>
      </c>
      <c r="J75" s="20">
        <v>46356</v>
      </c>
      <c r="K75" s="14"/>
      <c r="L75" s="15">
        <v>0.2</v>
      </c>
      <c r="M75" s="16">
        <v>1584966</v>
      </c>
      <c r="N75" s="29">
        <v>1</v>
      </c>
      <c r="O75" s="16">
        <v>1584966</v>
      </c>
      <c r="P75" s="29">
        <v>1</v>
      </c>
      <c r="Q75" s="17">
        <v>57599.54</v>
      </c>
      <c r="R75" s="11" t="s">
        <v>270</v>
      </c>
      <c r="S75" s="14"/>
      <c r="T75" s="25"/>
    </row>
    <row r="76" spans="1:20" ht="55.2" x14ac:dyDescent="0.35">
      <c r="A76" s="8">
        <v>73</v>
      </c>
      <c r="B76" s="9" t="s">
        <v>295</v>
      </c>
      <c r="C76" s="10" t="s">
        <v>296</v>
      </c>
      <c r="D76" s="11" t="s">
        <v>155</v>
      </c>
      <c r="E76" s="11"/>
      <c r="F76" s="11" t="s">
        <v>213</v>
      </c>
      <c r="G76" s="24"/>
      <c r="H76" s="25" t="s">
        <v>218</v>
      </c>
      <c r="I76" s="20">
        <v>45302</v>
      </c>
      <c r="J76" s="20">
        <v>46022</v>
      </c>
      <c r="K76" s="14"/>
      <c r="L76" s="15">
        <v>0.4</v>
      </c>
      <c r="M76" s="16" t="s">
        <v>228</v>
      </c>
      <c r="N76" s="29">
        <v>1</v>
      </c>
      <c r="O76" s="16" t="s">
        <v>228</v>
      </c>
      <c r="P76" s="29">
        <v>1</v>
      </c>
      <c r="Q76" s="17">
        <v>3466859.05</v>
      </c>
      <c r="R76" s="11" t="s">
        <v>271</v>
      </c>
      <c r="S76" s="14"/>
      <c r="T76" s="25"/>
    </row>
    <row r="77" spans="1:20" ht="55.2" x14ac:dyDescent="0.35">
      <c r="A77" s="8">
        <v>74</v>
      </c>
      <c r="B77" s="9" t="s">
        <v>295</v>
      </c>
      <c r="C77" s="10" t="s">
        <v>296</v>
      </c>
      <c r="D77" s="11" t="s">
        <v>156</v>
      </c>
      <c r="E77" s="11"/>
      <c r="F77" s="11" t="s">
        <v>214</v>
      </c>
      <c r="G77" s="24"/>
      <c r="H77" s="25" t="s">
        <v>218</v>
      </c>
      <c r="I77" s="20">
        <v>45443</v>
      </c>
      <c r="J77" s="20">
        <v>45657</v>
      </c>
      <c r="K77" s="14"/>
      <c r="L77" s="15">
        <v>0.2</v>
      </c>
      <c r="M77" s="16">
        <v>508233</v>
      </c>
      <c r="N77" s="29">
        <v>1</v>
      </c>
      <c r="O77" s="16">
        <v>508233</v>
      </c>
      <c r="P77" s="29">
        <v>1</v>
      </c>
      <c r="Q77" s="17">
        <v>0</v>
      </c>
      <c r="R77" s="11" t="s">
        <v>259</v>
      </c>
      <c r="S77" s="14"/>
      <c r="T77" s="25"/>
    </row>
    <row r="78" spans="1:20" ht="55.2" x14ac:dyDescent="0.35">
      <c r="A78" s="8">
        <v>75</v>
      </c>
      <c r="B78" s="9" t="s">
        <v>295</v>
      </c>
      <c r="C78" s="10" t="s">
        <v>296</v>
      </c>
      <c r="D78" s="11" t="s">
        <v>157</v>
      </c>
      <c r="E78" s="11" t="s">
        <v>215</v>
      </c>
      <c r="F78" s="26"/>
      <c r="G78" s="24"/>
      <c r="H78" s="25" t="s">
        <v>218</v>
      </c>
      <c r="I78" s="20">
        <v>45470</v>
      </c>
      <c r="J78" s="20">
        <v>46356</v>
      </c>
      <c r="K78" s="14"/>
      <c r="L78" s="15">
        <v>0.1</v>
      </c>
      <c r="M78" s="16">
        <v>992055</v>
      </c>
      <c r="N78" s="29">
        <v>1</v>
      </c>
      <c r="O78" s="16">
        <v>992055</v>
      </c>
      <c r="P78" s="29">
        <v>1</v>
      </c>
      <c r="Q78" s="17">
        <v>0</v>
      </c>
      <c r="R78" s="11" t="s">
        <v>272</v>
      </c>
      <c r="S78" s="14"/>
      <c r="T78" s="25"/>
    </row>
    <row r="79" spans="1:20" ht="96.6" x14ac:dyDescent="0.35">
      <c r="A79" s="8">
        <v>76</v>
      </c>
      <c r="B79" s="9" t="s">
        <v>295</v>
      </c>
      <c r="C79" s="10" t="s">
        <v>296</v>
      </c>
      <c r="D79" s="11" t="s">
        <v>158</v>
      </c>
      <c r="E79" s="11"/>
      <c r="F79" s="11" t="s">
        <v>216</v>
      </c>
      <c r="G79" s="24"/>
      <c r="H79" s="25" t="s">
        <v>218</v>
      </c>
      <c r="I79" s="20">
        <v>45391</v>
      </c>
      <c r="J79" s="20">
        <v>45657</v>
      </c>
      <c r="K79" s="14"/>
      <c r="L79" s="15">
        <v>0.2</v>
      </c>
      <c r="M79" s="16">
        <v>1500000</v>
      </c>
      <c r="N79" s="29">
        <v>1</v>
      </c>
      <c r="O79" s="16">
        <v>1500000</v>
      </c>
      <c r="P79" s="29">
        <v>1</v>
      </c>
      <c r="Q79" s="17">
        <v>0</v>
      </c>
      <c r="R79" s="11" t="s">
        <v>246</v>
      </c>
      <c r="S79" s="14"/>
      <c r="T79" s="25"/>
    </row>
    <row r="80" spans="1:20" ht="55.2" x14ac:dyDescent="0.35">
      <c r="A80" s="8">
        <v>77</v>
      </c>
      <c r="B80" s="9" t="s">
        <v>295</v>
      </c>
      <c r="C80" s="10" t="s">
        <v>296</v>
      </c>
      <c r="D80" s="11" t="s">
        <v>159</v>
      </c>
      <c r="E80" s="11" t="s">
        <v>215</v>
      </c>
      <c r="F80" s="27"/>
      <c r="G80" s="28"/>
      <c r="H80" s="9" t="s">
        <v>218</v>
      </c>
      <c r="I80" s="20">
        <v>45474</v>
      </c>
      <c r="J80" s="20">
        <v>46356</v>
      </c>
      <c r="K80" s="14"/>
      <c r="L80" s="15">
        <v>0.01</v>
      </c>
      <c r="M80" s="16" t="s">
        <v>229</v>
      </c>
      <c r="N80" s="29">
        <v>1</v>
      </c>
      <c r="O80" s="16" t="s">
        <v>229</v>
      </c>
      <c r="P80" s="29">
        <v>1</v>
      </c>
      <c r="Q80" s="17">
        <v>0</v>
      </c>
      <c r="R80" s="11" t="s">
        <v>273</v>
      </c>
      <c r="S80" s="14"/>
      <c r="T80" s="9"/>
    </row>
    <row r="81" spans="20:20" x14ac:dyDescent="0.35">
      <c r="T81" s="45"/>
    </row>
  </sheetData>
  <mergeCells count="19">
    <mergeCell ref="S2:S3"/>
    <mergeCell ref="T2:T3"/>
    <mergeCell ref="M2:N2"/>
    <mergeCell ref="H2:H3"/>
    <mergeCell ref="I2:I3"/>
    <mergeCell ref="J2:J3"/>
    <mergeCell ref="K2:K3"/>
    <mergeCell ref="L2:L3"/>
    <mergeCell ref="Q2:Q3"/>
    <mergeCell ref="O2:P2"/>
    <mergeCell ref="C2:C3"/>
    <mergeCell ref="D2:D3"/>
    <mergeCell ref="E2:E3"/>
    <mergeCell ref="A1:L1"/>
    <mergeCell ref="R2:R3"/>
    <mergeCell ref="F2:F3"/>
    <mergeCell ref="G2:G3"/>
    <mergeCell ref="A2:A3"/>
    <mergeCell ref="B2:B3"/>
  </mergeCells>
  <dataValidations count="1">
    <dataValidation type="list" allowBlank="1" showInputMessage="1" showErrorMessage="1" promptTitle="Selecciona un fondo" sqref="E4:E14" xr:uid="{00000000-0002-0000-0000-000000000000}">
      <formula1>fondos</formula1>
    </dataValidation>
  </dataValidations>
  <pageMargins left="0.9055118110236221" right="0.51181102362204722" top="0.15748031496062992" bottom="0.55118110236220474" header="0.31496062992125984" footer="0.31496062992125984"/>
  <pageSetup scale="36" orientation="landscape" r:id="rId1"/>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8"/>
  <sheetViews>
    <sheetView windowProtection="1" workbookViewId="0">
      <selection activeCell="C31" sqref="C31"/>
    </sheetView>
  </sheetViews>
  <sheetFormatPr baseColWidth="10" defaultRowHeight="14.4" x14ac:dyDescent="0.3"/>
  <cols>
    <col min="1" max="1" width="14.109375" customWidth="1"/>
  </cols>
  <sheetData>
    <row r="1" spans="1:1" x14ac:dyDescent="0.3">
      <c r="A1" s="1" t="s">
        <v>28</v>
      </c>
    </row>
    <row r="2" spans="1:1" x14ac:dyDescent="0.3">
      <c r="A2" s="1" t="s">
        <v>24</v>
      </c>
    </row>
    <row r="3" spans="1:1" x14ac:dyDescent="0.3">
      <c r="A3" s="1" t="s">
        <v>19</v>
      </c>
    </row>
    <row r="4" spans="1:1" x14ac:dyDescent="0.3">
      <c r="A4" s="1" t="s">
        <v>40</v>
      </c>
    </row>
    <row r="5" spans="1:1" x14ac:dyDescent="0.3">
      <c r="A5" s="1" t="s">
        <v>13</v>
      </c>
    </row>
    <row r="6" spans="1:1" x14ac:dyDescent="0.3">
      <c r="A6" s="1" t="s">
        <v>57</v>
      </c>
    </row>
    <row r="7" spans="1:1" x14ac:dyDescent="0.3">
      <c r="A7" s="1" t="s">
        <v>1</v>
      </c>
    </row>
    <row r="8" spans="1:1" x14ac:dyDescent="0.3">
      <c r="A8" s="1" t="s">
        <v>22</v>
      </c>
    </row>
    <row r="9" spans="1:1" x14ac:dyDescent="0.3">
      <c r="A9" s="1" t="s">
        <v>0</v>
      </c>
    </row>
    <row r="10" spans="1:1" x14ac:dyDescent="0.3">
      <c r="A10" s="1" t="s">
        <v>17</v>
      </c>
    </row>
    <row r="11" spans="1:1" x14ac:dyDescent="0.3">
      <c r="A11" s="1" t="s">
        <v>16</v>
      </c>
    </row>
    <row r="12" spans="1:1" x14ac:dyDescent="0.3">
      <c r="A12" s="1" t="s">
        <v>49</v>
      </c>
    </row>
    <row r="13" spans="1:1" x14ac:dyDescent="0.3">
      <c r="A13" s="1" t="s">
        <v>48</v>
      </c>
    </row>
    <row r="14" spans="1:1" x14ac:dyDescent="0.3">
      <c r="A14" s="1" t="s">
        <v>23</v>
      </c>
    </row>
    <row r="15" spans="1:1" x14ac:dyDescent="0.3">
      <c r="A15" s="1" t="s">
        <v>35</v>
      </c>
    </row>
    <row r="16" spans="1:1" x14ac:dyDescent="0.3">
      <c r="A16" s="1" t="s">
        <v>36</v>
      </c>
    </row>
    <row r="17" spans="1:1" x14ac:dyDescent="0.3">
      <c r="A17" s="1" t="s">
        <v>33</v>
      </c>
    </row>
    <row r="18" spans="1:1" x14ac:dyDescent="0.3">
      <c r="A18" s="1" t="s">
        <v>58</v>
      </c>
    </row>
    <row r="19" spans="1:1" x14ac:dyDescent="0.3">
      <c r="A19" s="1" t="s">
        <v>47</v>
      </c>
    </row>
    <row r="20" spans="1:1" x14ac:dyDescent="0.3">
      <c r="A20" s="1" t="s">
        <v>59</v>
      </c>
    </row>
    <row r="21" spans="1:1" x14ac:dyDescent="0.3">
      <c r="A21" s="1" t="s">
        <v>18</v>
      </c>
    </row>
    <row r="22" spans="1:1" x14ac:dyDescent="0.3">
      <c r="A22" s="1" t="s">
        <v>60</v>
      </c>
    </row>
    <row r="23" spans="1:1" x14ac:dyDescent="0.3">
      <c r="A23" s="1" t="s">
        <v>61</v>
      </c>
    </row>
    <row r="24" spans="1:1" x14ac:dyDescent="0.3">
      <c r="A24" s="1" t="s">
        <v>20</v>
      </c>
    </row>
    <row r="25" spans="1:1" x14ac:dyDescent="0.3">
      <c r="A25" s="1" t="s">
        <v>15</v>
      </c>
    </row>
    <row r="26" spans="1:1" x14ac:dyDescent="0.3">
      <c r="A26" s="1" t="s">
        <v>62</v>
      </c>
    </row>
    <row r="27" spans="1:1" x14ac:dyDescent="0.3">
      <c r="A27" s="1" t="s">
        <v>63</v>
      </c>
    </row>
    <row r="28" spans="1:1" x14ac:dyDescent="0.3">
      <c r="A28" s="1" t="s">
        <v>25</v>
      </c>
    </row>
    <row r="29" spans="1:1" x14ac:dyDescent="0.3">
      <c r="A29" s="1" t="s">
        <v>54</v>
      </c>
    </row>
    <row r="30" spans="1:1" x14ac:dyDescent="0.3">
      <c r="A30" s="1" t="s">
        <v>11</v>
      </c>
    </row>
    <row r="31" spans="1:1" x14ac:dyDescent="0.3">
      <c r="A31" s="1" t="s">
        <v>64</v>
      </c>
    </row>
    <row r="32" spans="1:1" x14ac:dyDescent="0.3">
      <c r="A32" s="1" t="s">
        <v>65</v>
      </c>
    </row>
    <row r="33" spans="1:1" x14ac:dyDescent="0.3">
      <c r="A33" s="1" t="s">
        <v>66</v>
      </c>
    </row>
    <row r="34" spans="1:1" x14ac:dyDescent="0.3">
      <c r="A34" s="1" t="s">
        <v>14</v>
      </c>
    </row>
    <row r="35" spans="1:1" x14ac:dyDescent="0.3">
      <c r="A35" s="1" t="s">
        <v>43</v>
      </c>
    </row>
    <row r="36" spans="1:1" x14ac:dyDescent="0.3">
      <c r="A36" s="1" t="s">
        <v>67</v>
      </c>
    </row>
    <row r="37" spans="1:1" x14ac:dyDescent="0.3">
      <c r="A37" s="1" t="s">
        <v>29</v>
      </c>
    </row>
    <row r="38" spans="1:1" x14ac:dyDescent="0.3">
      <c r="A38" s="1" t="s">
        <v>53</v>
      </c>
    </row>
    <row r="39" spans="1:1" x14ac:dyDescent="0.3">
      <c r="A39" s="1" t="s">
        <v>55</v>
      </c>
    </row>
    <row r="40" spans="1:1" x14ac:dyDescent="0.3">
      <c r="A40" s="1" t="s">
        <v>12</v>
      </c>
    </row>
    <row r="41" spans="1:1" x14ac:dyDescent="0.3">
      <c r="A41" s="1" t="s">
        <v>68</v>
      </c>
    </row>
    <row r="42" spans="1:1" x14ac:dyDescent="0.3">
      <c r="A42" s="1" t="s">
        <v>51</v>
      </c>
    </row>
    <row r="43" spans="1:1" x14ac:dyDescent="0.3">
      <c r="A43" s="1" t="s">
        <v>26</v>
      </c>
    </row>
    <row r="44" spans="1:1" x14ac:dyDescent="0.3">
      <c r="A44" s="1" t="s">
        <v>69</v>
      </c>
    </row>
    <row r="45" spans="1:1" x14ac:dyDescent="0.3">
      <c r="A45" s="1" t="s">
        <v>38</v>
      </c>
    </row>
    <row r="46" spans="1:1" x14ac:dyDescent="0.3">
      <c r="A46" s="1" t="s">
        <v>70</v>
      </c>
    </row>
    <row r="47" spans="1:1" x14ac:dyDescent="0.3">
      <c r="A47" s="1" t="s">
        <v>34</v>
      </c>
    </row>
    <row r="48" spans="1:1" x14ac:dyDescent="0.3">
      <c r="A48" s="1" t="s">
        <v>71</v>
      </c>
    </row>
    <row r="49" spans="1:1" x14ac:dyDescent="0.3">
      <c r="A49" s="1" t="s">
        <v>72</v>
      </c>
    </row>
    <row r="50" spans="1:1" x14ac:dyDescent="0.3">
      <c r="A50" s="1" t="s">
        <v>41</v>
      </c>
    </row>
    <row r="51" spans="1:1" x14ac:dyDescent="0.3">
      <c r="A51" s="1" t="s">
        <v>42</v>
      </c>
    </row>
    <row r="52" spans="1:1" x14ac:dyDescent="0.3">
      <c r="A52" s="1" t="s">
        <v>44</v>
      </c>
    </row>
    <row r="53" spans="1:1" x14ac:dyDescent="0.3">
      <c r="A53" s="1" t="s">
        <v>27</v>
      </c>
    </row>
    <row r="54" spans="1:1" x14ac:dyDescent="0.3">
      <c r="A54" s="1" t="s">
        <v>46</v>
      </c>
    </row>
    <row r="55" spans="1:1" x14ac:dyDescent="0.3">
      <c r="A55" s="1" t="s">
        <v>73</v>
      </c>
    </row>
    <row r="56" spans="1:1" x14ac:dyDescent="0.3">
      <c r="A56" s="1" t="s">
        <v>74</v>
      </c>
    </row>
    <row r="57" spans="1:1" x14ac:dyDescent="0.3">
      <c r="A57" s="1" t="s">
        <v>75</v>
      </c>
    </row>
    <row r="58" spans="1:1" x14ac:dyDescent="0.3">
      <c r="A58" s="1" t="s">
        <v>50</v>
      </c>
    </row>
    <row r="59" spans="1:1" x14ac:dyDescent="0.3">
      <c r="A59" s="1" t="s">
        <v>56</v>
      </c>
    </row>
    <row r="60" spans="1:1" x14ac:dyDescent="0.3">
      <c r="A60" s="1" t="s">
        <v>39</v>
      </c>
    </row>
    <row r="61" spans="1:1" x14ac:dyDescent="0.3">
      <c r="A61" s="1" t="s">
        <v>21</v>
      </c>
    </row>
    <row r="62" spans="1:1" x14ac:dyDescent="0.3">
      <c r="A62" s="1" t="s">
        <v>76</v>
      </c>
    </row>
    <row r="63" spans="1:1" x14ac:dyDescent="0.3">
      <c r="A63" s="1" t="s">
        <v>52</v>
      </c>
    </row>
    <row r="64" spans="1:1" x14ac:dyDescent="0.3">
      <c r="A64" s="1" t="s">
        <v>30</v>
      </c>
    </row>
    <row r="65" spans="1:1" x14ac:dyDescent="0.3">
      <c r="A65" s="1" t="s">
        <v>77</v>
      </c>
    </row>
    <row r="66" spans="1:1" x14ac:dyDescent="0.3">
      <c r="A66" s="1" t="s">
        <v>37</v>
      </c>
    </row>
    <row r="67" spans="1:1" x14ac:dyDescent="0.3">
      <c r="A67" s="1" t="s">
        <v>32</v>
      </c>
    </row>
    <row r="68" spans="1:1" x14ac:dyDescent="0.3">
      <c r="A68" s="1" t="s">
        <v>45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Proyectos</vt:lpstr>
      <vt:lpstr>Hoja1</vt:lpstr>
      <vt:lpstr>Proyectos!Área_de_impresión</vt:lpstr>
      <vt:lpstr>fondos</vt:lpstr>
      <vt:lpstr>Proyectos!Títulos_a_imprimir</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Ironheadh Lnx</dc:creator>
  <cp:lastModifiedBy>Rafael Colorado</cp:lastModifiedBy>
  <cp:lastPrinted>2024-10-31T18:00:26Z</cp:lastPrinted>
  <dcterms:created xsi:type="dcterms:W3CDTF">2015-05-07T03:48:04Z</dcterms:created>
  <dcterms:modified xsi:type="dcterms:W3CDTF">2024-10-31T18:09:29Z</dcterms:modified>
</cp:coreProperties>
</file>